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thony\Desktop\IOMAA Website\"/>
    </mc:Choice>
  </mc:AlternateContent>
  <bookViews>
    <workbookView xWindow="0" yWindow="0" windowWidth="20490" windowHeight="7755" activeTab="7"/>
  </bookViews>
  <sheets>
    <sheet name="U9B" sheetId="1" r:id="rId1"/>
    <sheet name="U9G" sheetId="2" r:id="rId2"/>
    <sheet name="U11B" sheetId="3" r:id="rId3"/>
    <sheet name="U11G" sheetId="4" r:id="rId4"/>
    <sheet name="U13B" sheetId="5" r:id="rId5"/>
    <sheet name="U13G" sheetId="6" r:id="rId6"/>
    <sheet name="U15B" sheetId="7" r:id="rId7"/>
    <sheet name="U15G" sheetId="8" r:id="rId8"/>
    <sheet name="U17M" sheetId="9" r:id="rId9"/>
    <sheet name="U17W" sheetId="10" r:id="rId10"/>
    <sheet name="JunM" sheetId="11" r:id="rId11"/>
    <sheet name="JunW" sheetId="12" r:id="rId12"/>
    <sheet name="SenM" sheetId="15" r:id="rId13"/>
    <sheet name="SenW" sheetId="16" r:id="rId14"/>
    <sheet name="Vet Men" sheetId="13" r:id="rId15"/>
    <sheet name="Vet Women" sheetId="14" r:id="rId16"/>
    <sheet name="Short Course Men" sheetId="20" r:id="rId17"/>
    <sheet name="Short Course Women" sheetId="21" r:id="rId18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3" l="1"/>
  <c r="M8" i="15"/>
  <c r="O8" i="15"/>
  <c r="M12" i="21"/>
  <c r="M11" i="21"/>
  <c r="M10" i="21"/>
  <c r="M9" i="21"/>
  <c r="M7" i="21"/>
  <c r="M6" i="21"/>
  <c r="M8" i="21"/>
  <c r="M5" i="21"/>
  <c r="M4" i="21"/>
  <c r="M3" i="21"/>
  <c r="M8" i="20"/>
  <c r="M7" i="20"/>
  <c r="M6" i="20"/>
  <c r="M4" i="20"/>
  <c r="M3" i="20"/>
  <c r="M5" i="20"/>
  <c r="O53" i="13"/>
  <c r="M6" i="7"/>
  <c r="M36" i="14"/>
  <c r="M35" i="14"/>
  <c r="M27" i="14"/>
  <c r="M20" i="14"/>
  <c r="M16" i="14"/>
  <c r="M18" i="14"/>
  <c r="M17" i="14"/>
  <c r="M14" i="14"/>
  <c r="M19" i="14"/>
  <c r="M15" i="14"/>
  <c r="M5" i="14"/>
  <c r="M4" i="14"/>
  <c r="M57" i="13"/>
  <c r="M50" i="13"/>
  <c r="M48" i="13"/>
  <c r="M45" i="13"/>
  <c r="M49" i="13"/>
  <c r="M46" i="13"/>
  <c r="M37" i="13"/>
  <c r="M36" i="13"/>
  <c r="M23" i="13"/>
  <c r="M21" i="13"/>
  <c r="M22" i="13"/>
  <c r="M20" i="13"/>
  <c r="M4" i="13"/>
  <c r="M5" i="13"/>
  <c r="M6" i="13"/>
  <c r="M4" i="16"/>
  <c r="M3" i="16"/>
  <c r="M4" i="15"/>
  <c r="M6" i="15"/>
  <c r="M10" i="15"/>
  <c r="M9" i="15"/>
  <c r="M5" i="15"/>
  <c r="M3" i="15"/>
  <c r="M3" i="11"/>
  <c r="M4" i="10"/>
  <c r="M3" i="10"/>
  <c r="M5" i="9"/>
  <c r="M3" i="9"/>
  <c r="M4" i="9"/>
  <c r="M10" i="8"/>
  <c r="M9" i="8"/>
  <c r="M6" i="8"/>
  <c r="M5" i="8"/>
  <c r="M3" i="8"/>
  <c r="M7" i="8"/>
  <c r="M8" i="8"/>
  <c r="M4" i="8"/>
  <c r="M8" i="7"/>
  <c r="M5" i="7"/>
  <c r="M4" i="7"/>
  <c r="M7" i="7"/>
  <c r="M3" i="7"/>
  <c r="O21" i="21"/>
  <c r="O25" i="13"/>
  <c r="M12" i="6"/>
  <c r="M9" i="6"/>
  <c r="M7" i="6"/>
  <c r="M6" i="6"/>
  <c r="M13" i="6"/>
  <c r="M11" i="6"/>
  <c r="M14" i="6"/>
  <c r="M10" i="6"/>
  <c r="M8" i="6"/>
  <c r="M5" i="6"/>
  <c r="M4" i="6"/>
  <c r="M3" i="6"/>
  <c r="M13" i="5"/>
  <c r="M10" i="5"/>
  <c r="M12" i="5"/>
  <c r="M5" i="5"/>
  <c r="M11" i="5"/>
  <c r="M9" i="5"/>
  <c r="M8" i="5"/>
  <c r="M7" i="5"/>
  <c r="M6" i="5"/>
  <c r="M3" i="5"/>
  <c r="M4" i="5"/>
  <c r="M15" i="4"/>
  <c r="M16" i="4"/>
  <c r="M14" i="4"/>
  <c r="M13" i="4"/>
  <c r="M10" i="4"/>
  <c r="M8" i="4"/>
  <c r="M12" i="4"/>
  <c r="M11" i="4"/>
  <c r="M6" i="4"/>
  <c r="M9" i="4"/>
  <c r="M7" i="4"/>
  <c r="M5" i="4"/>
  <c r="M4" i="4"/>
  <c r="M3" i="4"/>
  <c r="O16" i="5"/>
  <c r="M11" i="3"/>
  <c r="M19" i="3"/>
  <c r="M18" i="3"/>
  <c r="M14" i="3"/>
  <c r="M17" i="3"/>
  <c r="M9" i="3"/>
  <c r="M15" i="3"/>
  <c r="M16" i="3"/>
  <c r="M6" i="3"/>
  <c r="M13" i="3"/>
  <c r="M12" i="3"/>
  <c r="M8" i="3"/>
  <c r="M10" i="3"/>
  <c r="M5" i="3"/>
  <c r="M7" i="3"/>
  <c r="O20" i="3"/>
  <c r="O11" i="3"/>
  <c r="O19" i="3"/>
  <c r="O18" i="3"/>
  <c r="O14" i="3"/>
  <c r="O17" i="3"/>
  <c r="O9" i="3"/>
  <c r="O15" i="3"/>
  <c r="O16" i="3"/>
  <c r="O6" i="3"/>
  <c r="O13" i="3"/>
  <c r="O12" i="3"/>
  <c r="O8" i="3"/>
  <c r="O10" i="3"/>
  <c r="O5" i="3"/>
  <c r="O7" i="3"/>
  <c r="O4" i="3"/>
  <c r="O3" i="3"/>
  <c r="M4" i="3"/>
  <c r="M3" i="3"/>
  <c r="O18" i="2"/>
  <c r="O17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5" i="3"/>
  <c r="O24" i="2"/>
  <c r="O9" i="1"/>
  <c r="O10" i="1"/>
  <c r="O12" i="1"/>
  <c r="O15" i="21"/>
  <c r="O13" i="21"/>
  <c r="O9" i="21"/>
  <c r="O29" i="21"/>
  <c r="O7" i="21"/>
  <c r="O16" i="21"/>
  <c r="O25" i="21"/>
  <c r="O20" i="21"/>
  <c r="O12" i="21"/>
  <c r="O37" i="21"/>
  <c r="O11" i="21"/>
  <c r="O36" i="21"/>
  <c r="O10" i="21"/>
  <c r="O8" i="21"/>
  <c r="O35" i="21"/>
  <c r="O34" i="21"/>
  <c r="O33" i="21"/>
  <c r="O32" i="21"/>
  <c r="O31" i="21"/>
  <c r="O17" i="21"/>
  <c r="O6" i="21"/>
  <c r="O30" i="21"/>
  <c r="O4" i="21"/>
  <c r="O28" i="21"/>
  <c r="O5" i="21"/>
  <c r="O27" i="21"/>
  <c r="O26" i="21"/>
  <c r="O14" i="21"/>
  <c r="O24" i="21"/>
  <c r="O23" i="21"/>
  <c r="O3" i="21"/>
  <c r="O22" i="21"/>
  <c r="O19" i="21"/>
  <c r="O18" i="21"/>
  <c r="O38" i="14"/>
  <c r="O22" i="14"/>
  <c r="O16" i="14"/>
  <c r="O21" i="14"/>
  <c r="O24" i="14"/>
  <c r="O20" i="14"/>
  <c r="O23" i="14"/>
  <c r="O19" i="14"/>
  <c r="O17" i="14"/>
  <c r="O18" i="14"/>
  <c r="O15" i="14"/>
  <c r="O14" i="14"/>
  <c r="O4" i="16"/>
  <c r="O6" i="16"/>
  <c r="O5" i="16"/>
  <c r="O57" i="13"/>
  <c r="O48" i="13"/>
  <c r="O45" i="13"/>
  <c r="O37" i="13"/>
  <c r="O36" i="13"/>
  <c r="O20" i="13"/>
  <c r="O21" i="13"/>
  <c r="O4" i="13"/>
  <c r="O11" i="15"/>
  <c r="O14" i="15"/>
  <c r="O13" i="15"/>
  <c r="O10" i="15"/>
  <c r="O18" i="15"/>
  <c r="O9" i="15"/>
  <c r="O17" i="15"/>
  <c r="O16" i="15"/>
  <c r="O15" i="15"/>
  <c r="O5" i="15"/>
  <c r="O7" i="15"/>
  <c r="O6" i="15"/>
  <c r="O3" i="15"/>
  <c r="O4" i="15"/>
  <c r="O12" i="15"/>
  <c r="O6" i="8"/>
  <c r="O10" i="7"/>
  <c r="O22" i="2"/>
  <c r="O21" i="2"/>
  <c r="O19" i="2"/>
  <c r="O28" i="1"/>
  <c r="O8" i="20"/>
  <c r="O7" i="20"/>
  <c r="O5" i="20"/>
  <c r="O14" i="20"/>
  <c r="O6" i="20"/>
  <c r="O13" i="20"/>
  <c r="O4" i="20"/>
  <c r="O12" i="20"/>
  <c r="O3" i="20"/>
  <c r="O11" i="20"/>
  <c r="O9" i="20"/>
  <c r="O10" i="20"/>
  <c r="O36" i="14"/>
  <c r="O35" i="14"/>
  <c r="O37" i="14"/>
  <c r="O28" i="14"/>
  <c r="O27" i="14"/>
  <c r="O11" i="14"/>
  <c r="O5" i="14"/>
  <c r="O10" i="14"/>
  <c r="O9" i="14"/>
  <c r="O7" i="14"/>
  <c r="O8" i="14"/>
  <c r="O6" i="14"/>
  <c r="O4" i="14"/>
  <c r="O7" i="16"/>
  <c r="O3" i="16"/>
  <c r="O49" i="13"/>
  <c r="O50" i="13"/>
  <c r="O51" i="13"/>
  <c r="O47" i="13"/>
  <c r="O46" i="13"/>
  <c r="O54" i="13"/>
  <c r="O52" i="13"/>
  <c r="O42" i="13"/>
  <c r="O39" i="13"/>
  <c r="O41" i="13"/>
  <c r="O38" i="13"/>
  <c r="O40" i="13"/>
  <c r="O23" i="13"/>
  <c r="O22" i="13"/>
  <c r="O24" i="13"/>
  <c r="O16" i="13"/>
  <c r="O15" i="13"/>
  <c r="O14" i="13"/>
  <c r="O7" i="13"/>
  <c r="O11" i="13"/>
  <c r="O10" i="13"/>
  <c r="O9" i="13"/>
  <c r="O6" i="13"/>
  <c r="O8" i="13"/>
  <c r="O13" i="13"/>
  <c r="O5" i="13"/>
  <c r="O12" i="13"/>
  <c r="N4" i="12"/>
  <c r="N3" i="12"/>
  <c r="O4" i="11"/>
  <c r="O3" i="11"/>
  <c r="O4" i="10"/>
  <c r="O3" i="10"/>
  <c r="O5" i="10"/>
  <c r="O5" i="9"/>
  <c r="O7" i="9"/>
  <c r="O4" i="9"/>
  <c r="O6" i="9"/>
  <c r="O3" i="9"/>
  <c r="O7" i="8"/>
  <c r="O9" i="8"/>
  <c r="O8" i="8"/>
  <c r="O10" i="8"/>
  <c r="O11" i="8"/>
  <c r="O4" i="8"/>
  <c r="O5" i="8"/>
  <c r="O3" i="8"/>
  <c r="O12" i="7"/>
  <c r="O8" i="7"/>
  <c r="O14" i="7"/>
  <c r="O13" i="7"/>
  <c r="O6" i="7"/>
  <c r="O9" i="7"/>
  <c r="O11" i="7"/>
  <c r="O7" i="7"/>
  <c r="O5" i="7"/>
  <c r="O4" i="7"/>
  <c r="O3" i="7"/>
  <c r="O19" i="6"/>
  <c r="O17" i="6"/>
  <c r="O21" i="6"/>
  <c r="O14" i="6"/>
  <c r="O20" i="6"/>
  <c r="O13" i="6"/>
  <c r="O11" i="6"/>
  <c r="O12" i="6"/>
  <c r="O16" i="6"/>
  <c r="O10" i="6"/>
  <c r="O9" i="6"/>
  <c r="O18" i="6"/>
  <c r="O15" i="6"/>
  <c r="O7" i="6"/>
  <c r="O8" i="6"/>
  <c r="O6" i="6"/>
  <c r="O4" i="6"/>
  <c r="O5" i="6"/>
  <c r="O3" i="6"/>
  <c r="O23" i="5"/>
  <c r="O14" i="5"/>
  <c r="O22" i="5"/>
  <c r="O20" i="5"/>
  <c r="O19" i="5"/>
  <c r="O15" i="5"/>
  <c r="O10" i="5"/>
  <c r="O12" i="5"/>
  <c r="O21" i="5"/>
  <c r="O11" i="5"/>
  <c r="O13" i="5"/>
  <c r="O9" i="5"/>
  <c r="O8" i="5"/>
  <c r="O18" i="5"/>
  <c r="O7" i="5"/>
  <c r="O6" i="5"/>
  <c r="O3" i="5"/>
  <c r="O4" i="5"/>
  <c r="O5" i="5"/>
  <c r="O23" i="4"/>
  <c r="O16" i="4"/>
  <c r="O19" i="4"/>
  <c r="O28" i="4"/>
  <c r="O14" i="4"/>
  <c r="O27" i="4"/>
  <c r="O18" i="4"/>
  <c r="O11" i="4"/>
  <c r="O15" i="4"/>
  <c r="O12" i="4"/>
  <c r="O13" i="4"/>
  <c r="O26" i="4"/>
  <c r="O25" i="4"/>
  <c r="O24" i="4"/>
  <c r="O10" i="4"/>
  <c r="O22" i="4"/>
  <c r="O6" i="4"/>
  <c r="O21" i="4"/>
  <c r="O7" i="4"/>
  <c r="O9" i="4"/>
  <c r="O8" i="4"/>
  <c r="O4" i="4"/>
  <c r="O5" i="4"/>
  <c r="O17" i="4"/>
  <c r="O20" i="4"/>
  <c r="O3" i="4"/>
  <c r="O31" i="3"/>
  <c r="O33" i="3"/>
  <c r="O21" i="3"/>
  <c r="O32" i="3"/>
  <c r="O30" i="3"/>
  <c r="O29" i="3"/>
  <c r="O26" i="3"/>
  <c r="O24" i="3"/>
  <c r="O23" i="3"/>
  <c r="O22" i="3"/>
  <c r="O32" i="2"/>
  <c r="O31" i="2"/>
  <c r="O30" i="2"/>
  <c r="O29" i="2"/>
  <c r="O16" i="2"/>
  <c r="O28" i="2"/>
  <c r="O20" i="2"/>
  <c r="O27" i="2"/>
  <c r="O26" i="2"/>
  <c r="O23" i="2"/>
  <c r="O25" i="2"/>
  <c r="O38" i="1"/>
  <c r="O37" i="1"/>
  <c r="O21" i="1"/>
  <c r="O18" i="1"/>
  <c r="O15" i="1"/>
  <c r="O31" i="1"/>
  <c r="O48" i="1"/>
  <c r="O25" i="1"/>
  <c r="O47" i="1"/>
  <c r="O20" i="1"/>
  <c r="O46" i="1"/>
  <c r="O45" i="1"/>
  <c r="O44" i="1"/>
  <c r="O43" i="1"/>
  <c r="O42" i="1"/>
  <c r="O41" i="1"/>
  <c r="O40" i="1"/>
  <c r="O14" i="1"/>
  <c r="O39" i="1"/>
  <c r="O29" i="1"/>
  <c r="O22" i="1"/>
  <c r="O26" i="1"/>
  <c r="O36" i="1"/>
  <c r="O19" i="1"/>
  <c r="O27" i="1"/>
  <c r="O16" i="1"/>
  <c r="O35" i="1"/>
  <c r="O17" i="1"/>
  <c r="O24" i="1"/>
  <c r="O13" i="1"/>
  <c r="O23" i="1"/>
  <c r="O34" i="1"/>
  <c r="O33" i="1"/>
  <c r="O32" i="1"/>
  <c r="O5" i="1"/>
  <c r="O7" i="1"/>
  <c r="O6" i="1"/>
  <c r="O8" i="1"/>
  <c r="O4" i="1"/>
  <c r="O11" i="1"/>
  <c r="O3" i="1"/>
  <c r="B6" i="5"/>
</calcChain>
</file>

<file path=xl/sharedStrings.xml><?xml version="1.0" encoding="utf-8"?>
<sst xmlns="http://schemas.openxmlformats.org/spreadsheetml/2006/main" count="1981" uniqueCount="612">
  <si>
    <t>Race</t>
  </si>
  <si>
    <t>Athlete</t>
  </si>
  <si>
    <t>Club or</t>
  </si>
  <si>
    <t>Age</t>
  </si>
  <si>
    <t>Rd 1</t>
  </si>
  <si>
    <t>Rd 2</t>
  </si>
  <si>
    <t>Rd 3</t>
  </si>
  <si>
    <t>Rd 5</t>
  </si>
  <si>
    <t>Points</t>
  </si>
  <si>
    <t>No.</t>
  </si>
  <si>
    <t>Forename</t>
  </si>
  <si>
    <t>Surname</t>
  </si>
  <si>
    <t>School</t>
  </si>
  <si>
    <t>Cat</t>
  </si>
  <si>
    <t>Total</t>
  </si>
  <si>
    <t>QE2</t>
  </si>
  <si>
    <t>U9B</t>
  </si>
  <si>
    <t>Howard</t>
  </si>
  <si>
    <t>Western AC</t>
  </si>
  <si>
    <t>Samuel</t>
  </si>
  <si>
    <t>Parry</t>
  </si>
  <si>
    <t xml:space="preserve">Charles </t>
  </si>
  <si>
    <t>Lloyd</t>
  </si>
  <si>
    <t>Regan</t>
  </si>
  <si>
    <t>Corrin</t>
  </si>
  <si>
    <t>Manx Harriers</t>
  </si>
  <si>
    <t>Jake</t>
  </si>
  <si>
    <t>Crowe</t>
  </si>
  <si>
    <t>Kirk Michael School</t>
  </si>
  <si>
    <t>Ralph</t>
  </si>
  <si>
    <t>Scott</t>
  </si>
  <si>
    <t>Peel Clothworkers School</t>
  </si>
  <si>
    <t xml:space="preserve">Dominic </t>
  </si>
  <si>
    <t>Dunwell</t>
  </si>
  <si>
    <t>Charlie</t>
  </si>
  <si>
    <t>Teare</t>
  </si>
  <si>
    <t>Alex</t>
  </si>
  <si>
    <t>Andrew</t>
  </si>
  <si>
    <t>Ballaugh School</t>
  </si>
  <si>
    <t>Oliver</t>
  </si>
  <si>
    <t>Condon</t>
  </si>
  <si>
    <t>Port St Mary School</t>
  </si>
  <si>
    <t>Will</t>
  </si>
  <si>
    <t>Curphey</t>
  </si>
  <si>
    <t>Foxdale School</t>
  </si>
  <si>
    <t>Corkill</t>
  </si>
  <si>
    <t>Ashley Hill School</t>
  </si>
  <si>
    <t>Luke</t>
  </si>
  <si>
    <t>Cory</t>
  </si>
  <si>
    <t>Callister</t>
  </si>
  <si>
    <t>Deaglan</t>
  </si>
  <si>
    <t>Blake</t>
  </si>
  <si>
    <t>Freddie</t>
  </si>
  <si>
    <t>Griffin</t>
  </si>
  <si>
    <t>Onchan School</t>
  </si>
  <si>
    <t>Lochlann</t>
  </si>
  <si>
    <t>Denham</t>
  </si>
  <si>
    <t>Ballasalla School</t>
  </si>
  <si>
    <t>Nathan</t>
  </si>
  <si>
    <t>Hubbard</t>
  </si>
  <si>
    <t xml:space="preserve">Henry </t>
  </si>
  <si>
    <t>Thomas</t>
  </si>
  <si>
    <t>Laxey School</t>
  </si>
  <si>
    <t>Lucas</t>
  </si>
  <si>
    <t>Stennett</t>
  </si>
  <si>
    <t>Dhoon School</t>
  </si>
  <si>
    <t>Liam</t>
  </si>
  <si>
    <t>Bedford</t>
  </si>
  <si>
    <t>Scooil Vallejeelt</t>
  </si>
  <si>
    <t>Casey</t>
  </si>
  <si>
    <t>Logan</t>
  </si>
  <si>
    <t>Brockbanks</t>
  </si>
  <si>
    <t>Kewaigue School</t>
  </si>
  <si>
    <t>Joe</t>
  </si>
  <si>
    <t>Devereau</t>
  </si>
  <si>
    <t>Schooil Yn Jubilee</t>
  </si>
  <si>
    <t xml:space="preserve">Sam </t>
  </si>
  <si>
    <t>Cowin</t>
  </si>
  <si>
    <t>Marown School</t>
  </si>
  <si>
    <t>Ollie</t>
  </si>
  <si>
    <t>Eyres</t>
  </si>
  <si>
    <t>Finley</t>
  </si>
  <si>
    <t>Maguire</t>
  </si>
  <si>
    <t>Orrin</t>
  </si>
  <si>
    <t>Mitchell</t>
  </si>
  <si>
    <t>Isaac</t>
  </si>
  <si>
    <t>Batty</t>
  </si>
  <si>
    <t>Rushen Primary School</t>
  </si>
  <si>
    <t>Harry</t>
  </si>
  <si>
    <t>Kinley</t>
  </si>
  <si>
    <t>Cameron</t>
  </si>
  <si>
    <t>Roome</t>
  </si>
  <si>
    <t>TJ</t>
  </si>
  <si>
    <t>Patrick</t>
  </si>
  <si>
    <t>Williams</t>
  </si>
  <si>
    <t>Schooil Vallajeelt</t>
  </si>
  <si>
    <t>Kieran</t>
  </si>
  <si>
    <t>Johnson</t>
  </si>
  <si>
    <t>Andreas School</t>
  </si>
  <si>
    <t>Lachlan</t>
  </si>
  <si>
    <t>Pheric</t>
  </si>
  <si>
    <t>John Reuben</t>
  </si>
  <si>
    <t>Dykes</t>
  </si>
  <si>
    <t>Ballanette</t>
  </si>
  <si>
    <t>Lola</t>
  </si>
  <si>
    <t>Bass</t>
  </si>
  <si>
    <t>Arbory School</t>
  </si>
  <si>
    <t>U9G</t>
  </si>
  <si>
    <t xml:space="preserve">Chloe </t>
  </si>
  <si>
    <t>O'Neill</t>
  </si>
  <si>
    <t>Mikhaella</t>
  </si>
  <si>
    <t>Harris</t>
  </si>
  <si>
    <t>Florence</t>
  </si>
  <si>
    <t>Katie</t>
  </si>
  <si>
    <t>McGuiness</t>
  </si>
  <si>
    <t>Victoria Road School</t>
  </si>
  <si>
    <t>Rishona</t>
  </si>
  <si>
    <t>Jasmine</t>
  </si>
  <si>
    <t>Dorrington</t>
  </si>
  <si>
    <t>Western A.C.</t>
  </si>
  <si>
    <t>Anna</t>
  </si>
  <si>
    <t>Westwood</t>
  </si>
  <si>
    <t>Schofield</t>
  </si>
  <si>
    <t>Alicia-Mai</t>
  </si>
  <si>
    <t>Hawke</t>
  </si>
  <si>
    <t>Summer</t>
  </si>
  <si>
    <t>Craig</t>
  </si>
  <si>
    <t>Buchan School</t>
  </si>
  <si>
    <t>Abigail</t>
  </si>
  <si>
    <t>Campbell</t>
  </si>
  <si>
    <t>Amara</t>
  </si>
  <si>
    <t>Brogan</t>
  </si>
  <si>
    <t xml:space="preserve">Erin </t>
  </si>
  <si>
    <t>Bell</t>
  </si>
  <si>
    <t>Feena</t>
  </si>
  <si>
    <t>Done</t>
  </si>
  <si>
    <t>Zara</t>
  </si>
  <si>
    <t>Stott</t>
  </si>
  <si>
    <t>Millicent</t>
  </si>
  <si>
    <t>Sarah</t>
  </si>
  <si>
    <t>Charlotte</t>
  </si>
  <si>
    <t>Crook</t>
  </si>
  <si>
    <t>Orla</t>
  </si>
  <si>
    <t>Goddard</t>
  </si>
  <si>
    <t>Megan</t>
  </si>
  <si>
    <t>Callin</t>
  </si>
  <si>
    <t>Phoebe</t>
  </si>
  <si>
    <t>Margrave</t>
  </si>
  <si>
    <t>Lucy</t>
  </si>
  <si>
    <t>Cartwright</t>
  </si>
  <si>
    <t>Kenzie</t>
  </si>
  <si>
    <t>Steel</t>
  </si>
  <si>
    <t>Sykes</t>
  </si>
  <si>
    <t>U11B</t>
  </si>
  <si>
    <t>Gethin</t>
  </si>
  <si>
    <t>Owen</t>
  </si>
  <si>
    <t>Sam</t>
  </si>
  <si>
    <t>Robertshaw</t>
  </si>
  <si>
    <t>Corbyn</t>
  </si>
  <si>
    <t>Schade</t>
  </si>
  <si>
    <t>Ben</t>
  </si>
  <si>
    <t>Sinclair</t>
  </si>
  <si>
    <t>Shimmin</t>
  </si>
  <si>
    <t>Jamie</t>
  </si>
  <si>
    <t>Quaye</t>
  </si>
  <si>
    <t>Rudi</t>
  </si>
  <si>
    <t>Bryce</t>
  </si>
  <si>
    <t>St. Johns School</t>
  </si>
  <si>
    <t>Ryan</t>
  </si>
  <si>
    <t xml:space="preserve">Nathan </t>
  </si>
  <si>
    <t>Cannell</t>
  </si>
  <si>
    <t>Cronk-y-Berry School</t>
  </si>
  <si>
    <t>Conan</t>
  </si>
  <si>
    <t>Scooil Vallayeelt</t>
  </si>
  <si>
    <t>Corkish</t>
  </si>
  <si>
    <t>Jasper</t>
  </si>
  <si>
    <t>Davies</t>
  </si>
  <si>
    <t>School Vallajeet</t>
  </si>
  <si>
    <t>Jack</t>
  </si>
  <si>
    <t>Burgess</t>
  </si>
  <si>
    <t>Harvey</t>
  </si>
  <si>
    <t>Coole</t>
  </si>
  <si>
    <t>Arbory Primary School</t>
  </si>
  <si>
    <t>Kian</t>
  </si>
  <si>
    <t>Ledwidge</t>
  </si>
  <si>
    <t>Cian</t>
  </si>
  <si>
    <t>Zachary</t>
  </si>
  <si>
    <t>Dowson</t>
  </si>
  <si>
    <t>Lorcan</t>
  </si>
  <si>
    <t>Keating</t>
  </si>
  <si>
    <t>Rowan</t>
  </si>
  <si>
    <t>Elliott</t>
  </si>
  <si>
    <t>Daniel</t>
  </si>
  <si>
    <t>Comley</t>
  </si>
  <si>
    <t>Ewan</t>
  </si>
  <si>
    <t>Pickard</t>
  </si>
  <si>
    <t>Smith</t>
  </si>
  <si>
    <t>Macy</t>
  </si>
  <si>
    <t>Hillier</t>
  </si>
  <si>
    <t>U11G</t>
  </si>
  <si>
    <t>Corlett</t>
  </si>
  <si>
    <t>Mairi</t>
  </si>
  <si>
    <t>Harrison</t>
  </si>
  <si>
    <t xml:space="preserve">Catherine </t>
  </si>
  <si>
    <t>Perry</t>
  </si>
  <si>
    <t>Ella</t>
  </si>
  <si>
    <t>Holly</t>
  </si>
  <si>
    <t>Sanders</t>
  </si>
  <si>
    <t>Amelia</t>
  </si>
  <si>
    <t>Chambers</t>
  </si>
  <si>
    <t>Madison</t>
  </si>
  <si>
    <t>McMullan</t>
  </si>
  <si>
    <t>Kiera</t>
  </si>
  <si>
    <t>Prentice</t>
  </si>
  <si>
    <t>Braddan School</t>
  </si>
  <si>
    <t>Derbyshire</t>
  </si>
  <si>
    <t>St Thomas' School</t>
  </si>
  <si>
    <t>Natalie</t>
  </si>
  <si>
    <t>Clarke-Smith</t>
  </si>
  <si>
    <t>Kirree</t>
  </si>
  <si>
    <t>Craine</t>
  </si>
  <si>
    <t xml:space="preserve">Jessica </t>
  </si>
  <si>
    <t>Bareham</t>
  </si>
  <si>
    <t>Ashleigh</t>
  </si>
  <si>
    <t>Baines</t>
  </si>
  <si>
    <t xml:space="preserve">Martha </t>
  </si>
  <si>
    <t>Broderick</t>
  </si>
  <si>
    <t>Sulby School</t>
  </si>
  <si>
    <t xml:space="preserve">Victoria </t>
  </si>
  <si>
    <t>Mia</t>
  </si>
  <si>
    <t>Heather</t>
  </si>
  <si>
    <t>Spiers</t>
  </si>
  <si>
    <t>Chloe</t>
  </si>
  <si>
    <t>Comaish</t>
  </si>
  <si>
    <t>Tegan</t>
  </si>
  <si>
    <t>Evie</t>
  </si>
  <si>
    <t>Sophie</t>
  </si>
  <si>
    <t>Bowers</t>
  </si>
  <si>
    <t>Isabella</t>
  </si>
  <si>
    <t>U13B</t>
  </si>
  <si>
    <t>Leeming</t>
  </si>
  <si>
    <t>QEII High School</t>
  </si>
  <si>
    <t>Joshua</t>
  </si>
  <si>
    <t>Ieuan</t>
  </si>
  <si>
    <t>Richmond</t>
  </si>
  <si>
    <t>Dillon</t>
  </si>
  <si>
    <t>Castle Rushen</t>
  </si>
  <si>
    <t>Gorry</t>
  </si>
  <si>
    <t>Nobbs</t>
  </si>
  <si>
    <t>James</t>
  </si>
  <si>
    <t>Tom</t>
  </si>
  <si>
    <t>Leach</t>
  </si>
  <si>
    <t>Odhran</t>
  </si>
  <si>
    <t>Ramsey Grammar School</t>
  </si>
  <si>
    <t>Moran</t>
  </si>
  <si>
    <t xml:space="preserve">Patrick </t>
  </si>
  <si>
    <t xml:space="preserve">Lydia </t>
  </si>
  <si>
    <t>Morris</t>
  </si>
  <si>
    <t>U13G</t>
  </si>
  <si>
    <t>Kate</t>
  </si>
  <si>
    <t>Cashin</t>
  </si>
  <si>
    <t>Alice</t>
  </si>
  <si>
    <t>Jodie</t>
  </si>
  <si>
    <t>Vaughan</t>
  </si>
  <si>
    <t>Millie</t>
  </si>
  <si>
    <t>Kinnin</t>
  </si>
  <si>
    <t>Robin</t>
  </si>
  <si>
    <t>Douglas</t>
  </si>
  <si>
    <t>Georgie</t>
  </si>
  <si>
    <t>Higgins</t>
  </si>
  <si>
    <t>Aimee</t>
  </si>
  <si>
    <t>Christian</t>
  </si>
  <si>
    <t>Blae</t>
  </si>
  <si>
    <t>Richardson</t>
  </si>
  <si>
    <t>Libbie</t>
  </si>
  <si>
    <t>U/A</t>
  </si>
  <si>
    <t>Keira</t>
  </si>
  <si>
    <t>Heavey</t>
  </si>
  <si>
    <t>Rose</t>
  </si>
  <si>
    <t>Turner</t>
  </si>
  <si>
    <t>Kitty</t>
  </si>
  <si>
    <t>Shannon</t>
  </si>
  <si>
    <t>Darcy</t>
  </si>
  <si>
    <t>Cain</t>
  </si>
  <si>
    <t>Rhys</t>
  </si>
  <si>
    <t>U15B</t>
  </si>
  <si>
    <t>Strickett</t>
  </si>
  <si>
    <t>Chris</t>
  </si>
  <si>
    <t>Ethan</t>
  </si>
  <si>
    <t>McNaught</t>
  </si>
  <si>
    <t>Castle Rushen High School</t>
  </si>
  <si>
    <t xml:space="preserve">James </t>
  </si>
  <si>
    <t xml:space="preserve">Stephen </t>
  </si>
  <si>
    <t xml:space="preserve">Jayden </t>
  </si>
  <si>
    <t>Fayle</t>
  </si>
  <si>
    <t>Dan</t>
  </si>
  <si>
    <t>Stephen</t>
  </si>
  <si>
    <t>Waddington</t>
  </si>
  <si>
    <t>Lorna</t>
  </si>
  <si>
    <t>U15G</t>
  </si>
  <si>
    <t>Finnola</t>
  </si>
  <si>
    <t>Martin</t>
  </si>
  <si>
    <t>Coates</t>
  </si>
  <si>
    <t>Ruby</t>
  </si>
  <si>
    <t>Bellando</t>
  </si>
  <si>
    <t>Emma</t>
  </si>
  <si>
    <t>Draper</t>
  </si>
  <si>
    <t>Aalin</t>
  </si>
  <si>
    <t>David</t>
  </si>
  <si>
    <t>Mullarkey</t>
  </si>
  <si>
    <t>U17M</t>
  </si>
  <si>
    <t>George</t>
  </si>
  <si>
    <t>Dickinson</t>
  </si>
  <si>
    <t>Alexander</t>
  </si>
  <si>
    <t>Partington</t>
  </si>
  <si>
    <t>Sean</t>
  </si>
  <si>
    <t>St. Ninians</t>
  </si>
  <si>
    <t>Laura</t>
  </si>
  <si>
    <t>U17W</t>
  </si>
  <si>
    <t>Lachenicht</t>
  </si>
  <si>
    <t>Georgina</t>
  </si>
  <si>
    <t>JunM</t>
  </si>
  <si>
    <t>Joseph</t>
  </si>
  <si>
    <t>Ricciardi</t>
  </si>
  <si>
    <t>Astin</t>
  </si>
  <si>
    <t>JunW</t>
  </si>
  <si>
    <t>Quayle</t>
  </si>
  <si>
    <t>Mark</t>
  </si>
  <si>
    <t>Dooley</t>
  </si>
  <si>
    <t>Herne Hill Harriers</t>
  </si>
  <si>
    <t>SenM</t>
  </si>
  <si>
    <t>Alan</t>
  </si>
  <si>
    <t>Andy</t>
  </si>
  <si>
    <t>Barron</t>
  </si>
  <si>
    <t>Jonny</t>
  </si>
  <si>
    <t>Hynes</t>
  </si>
  <si>
    <t>Manx Fell Runners</t>
  </si>
  <si>
    <t>Richard</t>
  </si>
  <si>
    <t>Highfield</t>
  </si>
  <si>
    <t>Looney</t>
  </si>
  <si>
    <t>Unattached</t>
  </si>
  <si>
    <t>Michael Edward</t>
  </si>
  <si>
    <t>Perkins</t>
  </si>
  <si>
    <t>Michael</t>
  </si>
  <si>
    <t>Kelly</t>
  </si>
  <si>
    <t>Ashley</t>
  </si>
  <si>
    <t>Kneale</t>
  </si>
  <si>
    <t>Quirk</t>
  </si>
  <si>
    <t>Falconer</t>
  </si>
  <si>
    <t>V35 Men</t>
  </si>
  <si>
    <t>Paul</t>
  </si>
  <si>
    <t>V35</t>
  </si>
  <si>
    <t>Nigel</t>
  </si>
  <si>
    <t>Maddocks</t>
  </si>
  <si>
    <t>Rob</t>
  </si>
  <si>
    <t>Whipp</t>
  </si>
  <si>
    <t>Matt</t>
  </si>
  <si>
    <t>Brent</t>
  </si>
  <si>
    <t>Dave</t>
  </si>
  <si>
    <t>Manx Tri Club</t>
  </si>
  <si>
    <t>Ali</t>
  </si>
  <si>
    <t>Sims</t>
  </si>
  <si>
    <t>Jonathan</t>
  </si>
  <si>
    <t>Pugh</t>
  </si>
  <si>
    <t>Dale</t>
  </si>
  <si>
    <t>Farquhar</t>
  </si>
  <si>
    <t>V40 Men</t>
  </si>
  <si>
    <t>Jim</t>
  </si>
  <si>
    <t>MacGregor</t>
  </si>
  <si>
    <t>V40</t>
  </si>
  <si>
    <t>Gerrard</t>
  </si>
  <si>
    <t>IOM Vets</t>
  </si>
  <si>
    <t>Nick</t>
  </si>
  <si>
    <t>Percival</t>
  </si>
  <si>
    <t>Roger</t>
  </si>
  <si>
    <t>Kennaugh</t>
  </si>
  <si>
    <t>Juan</t>
  </si>
  <si>
    <t>Owens</t>
  </si>
  <si>
    <t>Walton</t>
  </si>
  <si>
    <t>Jon</t>
  </si>
  <si>
    <t>Wagstaffe</t>
  </si>
  <si>
    <t>Stewart</t>
  </si>
  <si>
    <t>Jones</t>
  </si>
  <si>
    <t>V45 Men</t>
  </si>
  <si>
    <t>Geoffrey</t>
  </si>
  <si>
    <t>Rice</t>
  </si>
  <si>
    <t>V45</t>
  </si>
  <si>
    <t>Northern AC</t>
  </si>
  <si>
    <t>Watson</t>
  </si>
  <si>
    <t>McNeill</t>
  </si>
  <si>
    <t>V50 Men</t>
  </si>
  <si>
    <t>Sheard</t>
  </si>
  <si>
    <t>V50</t>
  </si>
  <si>
    <t>Kevin</t>
  </si>
  <si>
    <t>Deakes</t>
  </si>
  <si>
    <t>Vinny</t>
  </si>
  <si>
    <t>Lynch</t>
  </si>
  <si>
    <t>Brown</t>
  </si>
  <si>
    <t>Jock</t>
  </si>
  <si>
    <t>V55 Men</t>
  </si>
  <si>
    <t>Murray</t>
  </si>
  <si>
    <t>Lambden</t>
  </si>
  <si>
    <t>V55</t>
  </si>
  <si>
    <t>John</t>
  </si>
  <si>
    <t>Norrey</t>
  </si>
  <si>
    <t>V60 Men</t>
  </si>
  <si>
    <t>Ian</t>
  </si>
  <si>
    <t>V60</t>
  </si>
  <si>
    <t>Les</t>
  </si>
  <si>
    <t>Elissa</t>
  </si>
  <si>
    <t>SenW</t>
  </si>
  <si>
    <t>Rachel</t>
  </si>
  <si>
    <t>Hamilton</t>
  </si>
  <si>
    <t>Keri</t>
  </si>
  <si>
    <t>Rebecca</t>
  </si>
  <si>
    <t>Reynolds</t>
  </si>
  <si>
    <t>Christine</t>
  </si>
  <si>
    <t>Fargher</t>
  </si>
  <si>
    <t>Kathleen</t>
  </si>
  <si>
    <t>Duke</t>
  </si>
  <si>
    <t>Siobhan</t>
  </si>
  <si>
    <t>Walshe</t>
  </si>
  <si>
    <t>Lowey</t>
  </si>
  <si>
    <t>Webster</t>
  </si>
  <si>
    <t>V35 Women</t>
  </si>
  <si>
    <t>Carly</t>
  </si>
  <si>
    <t>Shilling</t>
  </si>
  <si>
    <t xml:space="preserve">Carol </t>
  </si>
  <si>
    <t>Catriona</t>
  </si>
  <si>
    <t>Watt</t>
  </si>
  <si>
    <t>Joanna</t>
  </si>
  <si>
    <t>Lannon</t>
  </si>
  <si>
    <t>Louise</t>
  </si>
  <si>
    <t>Hollings</t>
  </si>
  <si>
    <t>Maeve</t>
  </si>
  <si>
    <t>V40 Women</t>
  </si>
  <si>
    <t>Caroline</t>
  </si>
  <si>
    <t>Mayers</t>
  </si>
  <si>
    <t>Lisa</t>
  </si>
  <si>
    <t xml:space="preserve">Sonia </t>
  </si>
  <si>
    <t>Helen</t>
  </si>
  <si>
    <t>Taylor</t>
  </si>
  <si>
    <t>Sharon</t>
  </si>
  <si>
    <t>Millar</t>
  </si>
  <si>
    <t>Mary</t>
  </si>
  <si>
    <t>Tait</t>
  </si>
  <si>
    <t>Donna</t>
  </si>
  <si>
    <t>Carswell</t>
  </si>
  <si>
    <t>Vicky</t>
  </si>
  <si>
    <t>Wolstencroft</t>
  </si>
  <si>
    <t>V45 Women</t>
  </si>
  <si>
    <t xml:space="preserve">Jayne </t>
  </si>
  <si>
    <t>Nicola</t>
  </si>
  <si>
    <t>Bowker</t>
  </si>
  <si>
    <t>Cath</t>
  </si>
  <si>
    <t>Jackie</t>
  </si>
  <si>
    <t>Moore</t>
  </si>
  <si>
    <t>Julia</t>
  </si>
  <si>
    <t>Page</t>
  </si>
  <si>
    <t>Vicki</t>
  </si>
  <si>
    <t>Rawlinson</t>
  </si>
  <si>
    <t>V50 Women</t>
  </si>
  <si>
    <t>Janette</t>
  </si>
  <si>
    <t>Morgan</t>
  </si>
  <si>
    <t>Margaret</t>
  </si>
  <si>
    <t>Watkins</t>
  </si>
  <si>
    <t>Jill</t>
  </si>
  <si>
    <t>Bunyan</t>
  </si>
  <si>
    <t>V55 Women</t>
  </si>
  <si>
    <t>V60 Women</t>
  </si>
  <si>
    <t>No Competitors</t>
  </si>
  <si>
    <t>Moira</t>
  </si>
  <si>
    <t>Hall</t>
  </si>
  <si>
    <t>VM45</t>
  </si>
  <si>
    <t>Peter</t>
  </si>
  <si>
    <t>VM40</t>
  </si>
  <si>
    <t>Jacob</t>
  </si>
  <si>
    <t>Gary</t>
  </si>
  <si>
    <t>Sherry</t>
  </si>
  <si>
    <t>VM50</t>
  </si>
  <si>
    <t>Gleave</t>
  </si>
  <si>
    <t>Cunningham</t>
  </si>
  <si>
    <t>Pilling</t>
  </si>
  <si>
    <t>VM65</t>
  </si>
  <si>
    <t>Leece</t>
  </si>
  <si>
    <t>Gail</t>
  </si>
  <si>
    <t>Griffiths</t>
  </si>
  <si>
    <t>VW50</t>
  </si>
  <si>
    <t>Julie</t>
  </si>
  <si>
    <t>VW40</t>
  </si>
  <si>
    <t>VW45</t>
  </si>
  <si>
    <t>Joanne</t>
  </si>
  <si>
    <t>VW35</t>
  </si>
  <si>
    <t>Niamh</t>
  </si>
  <si>
    <t>Erika</t>
  </si>
  <si>
    <t>Beverley</t>
  </si>
  <si>
    <t>Tara</t>
  </si>
  <si>
    <t>Claire</t>
  </si>
  <si>
    <t>Cavanagh</t>
  </si>
  <si>
    <t>Michelle</t>
  </si>
  <si>
    <t>Janelle</t>
  </si>
  <si>
    <t>Erskine</t>
  </si>
  <si>
    <t>Hannah</t>
  </si>
  <si>
    <t>Andrea</t>
  </si>
  <si>
    <t>Webber</t>
  </si>
  <si>
    <t>Greatbatch</t>
  </si>
  <si>
    <t xml:space="preserve">Maura </t>
  </si>
  <si>
    <t>Karen</t>
  </si>
  <si>
    <t>Gadsby</t>
  </si>
  <si>
    <t>Maria</t>
  </si>
  <si>
    <t>Johnston</t>
  </si>
  <si>
    <t>Myers</t>
  </si>
  <si>
    <t>VW55</t>
  </si>
  <si>
    <t>Crossags</t>
  </si>
  <si>
    <t>Corbin</t>
  </si>
  <si>
    <t>Robinson</t>
  </si>
  <si>
    <t xml:space="preserve">Aidan </t>
  </si>
  <si>
    <t>Alistair</t>
  </si>
  <si>
    <t>Ronan</t>
  </si>
  <si>
    <t>Ward</t>
  </si>
  <si>
    <t>Bun Scooil Rhumsaa</t>
  </si>
  <si>
    <t>Cocker</t>
  </si>
  <si>
    <t>Sonny</t>
  </si>
  <si>
    <t>Finch</t>
  </si>
  <si>
    <t>Ellie</t>
  </si>
  <si>
    <t xml:space="preserve">Penny </t>
  </si>
  <si>
    <t>Matthew</t>
  </si>
  <si>
    <t>Connor</t>
  </si>
  <si>
    <t>Mealin</t>
  </si>
  <si>
    <t>Bunschooil Rhumsaa</t>
  </si>
  <si>
    <t>Carla</t>
  </si>
  <si>
    <t>Teece</t>
  </si>
  <si>
    <t>BHS</t>
  </si>
  <si>
    <t>RGS</t>
  </si>
  <si>
    <t>Phair</t>
  </si>
  <si>
    <t xml:space="preserve">Freddy </t>
  </si>
  <si>
    <t>Sayle</t>
  </si>
  <si>
    <t>Archie</t>
  </si>
  <si>
    <t>Walter</t>
  </si>
  <si>
    <t>Willis</t>
  </si>
  <si>
    <t>KWC</t>
  </si>
  <si>
    <t>Sinead</t>
  </si>
  <si>
    <t>Cox</t>
  </si>
  <si>
    <t>QE11</t>
  </si>
  <si>
    <t xml:space="preserve">Ben </t>
  </si>
  <si>
    <t>Nash</t>
  </si>
  <si>
    <t xml:space="preserve">Neil </t>
  </si>
  <si>
    <t>Bradley</t>
  </si>
  <si>
    <t>Fox</t>
  </si>
  <si>
    <t>Nikki</t>
  </si>
  <si>
    <t>Arthur</t>
  </si>
  <si>
    <t xml:space="preserve">Rosy </t>
  </si>
  <si>
    <t xml:space="preserve">Alison </t>
  </si>
  <si>
    <t>Clague</t>
  </si>
  <si>
    <t>Leah</t>
  </si>
  <si>
    <t>Sandrina</t>
  </si>
  <si>
    <t>Samantha</t>
  </si>
  <si>
    <t>Franklin</t>
  </si>
  <si>
    <t>Seana</t>
  </si>
  <si>
    <t>Ciara</t>
  </si>
  <si>
    <t>Dowling</t>
  </si>
  <si>
    <t>Bo</t>
  </si>
  <si>
    <t>Coulter</t>
  </si>
  <si>
    <t>St Thomas CE School</t>
  </si>
  <si>
    <t>Anwyn</t>
  </si>
  <si>
    <t>Lauren</t>
  </si>
  <si>
    <t>Winrow</t>
  </si>
  <si>
    <t>Eleanor</t>
  </si>
  <si>
    <t>Wheeler</t>
  </si>
  <si>
    <t>Henry Bloom Noble School</t>
  </si>
  <si>
    <t>Rd 4 CH</t>
  </si>
  <si>
    <t>Mayhew</t>
  </si>
  <si>
    <t>Francesca</t>
  </si>
  <si>
    <t>Sharp</t>
  </si>
  <si>
    <t>St Ninians High School</t>
  </si>
  <si>
    <t>Downey</t>
  </si>
  <si>
    <t>Rodgers</t>
  </si>
  <si>
    <t>Gianni</t>
  </si>
  <si>
    <t>Epifani</t>
  </si>
  <si>
    <t>Garrett</t>
  </si>
  <si>
    <t>Gordon</t>
  </si>
  <si>
    <t>Shaun</t>
  </si>
  <si>
    <t>Sian</t>
  </si>
  <si>
    <t>Coleman</t>
  </si>
  <si>
    <t>Sancho</t>
  </si>
  <si>
    <t>League</t>
  </si>
  <si>
    <t>9=</t>
  </si>
  <si>
    <t>15=</t>
  </si>
  <si>
    <t>19=</t>
  </si>
  <si>
    <t>Mkyla</t>
  </si>
  <si>
    <t>Quinn</t>
  </si>
  <si>
    <t>Pos</t>
  </si>
  <si>
    <t>Patric</t>
  </si>
  <si>
    <t>Venus</t>
  </si>
  <si>
    <t>Rushen School</t>
  </si>
  <si>
    <t>Lewis</t>
  </si>
  <si>
    <t>Cooke</t>
  </si>
  <si>
    <t>Wylie</t>
  </si>
  <si>
    <t>Toby</t>
  </si>
  <si>
    <t>7=</t>
  </si>
  <si>
    <t>2=</t>
  </si>
  <si>
    <t>11=</t>
  </si>
  <si>
    <t>3=</t>
  </si>
  <si>
    <t>12=</t>
  </si>
  <si>
    <t>V65 Men</t>
  </si>
  <si>
    <t>V65</t>
  </si>
  <si>
    <t>5=</t>
  </si>
  <si>
    <t>1=</t>
  </si>
  <si>
    <t>6=</t>
  </si>
  <si>
    <t xml:space="preserve">  </t>
  </si>
  <si>
    <t>Quine</t>
  </si>
  <si>
    <t>Cleator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</si>
</sst>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Border="1"/>
    <xf numFmtId="0" fontId="3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0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4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4" borderId="1" xfId="0" applyFont="1" applyFill="1" applyBorder="1"/>
    <xf numFmtId="0" fontId="4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activeCell="Q12" sqref="Q12"/>
    </sheetView>
  </sheetViews>
  <sheetFormatPr defaultColWidth="8.85546875" defaultRowHeight="15" x14ac:dyDescent="0.25"/>
  <cols>
    <col min="1" max="1" width="8.85546875" style="7"/>
    <col min="2" max="2" width="5.42578125" style="7" bestFit="1" customWidth="1"/>
    <col min="3" max="3" width="20.85546875" style="27" customWidth="1"/>
    <col min="4" max="4" width="11.7109375" style="27" bestFit="1" customWidth="1"/>
    <col min="5" max="5" width="25.7109375" style="27" customWidth="1"/>
    <col min="6" max="6" width="6.140625" style="7" customWidth="1"/>
    <col min="7" max="8" width="9.42578125" style="7" customWidth="1"/>
    <col min="9" max="9" width="9.7109375" style="23" customWidth="1"/>
    <col min="10" max="12" width="9.7109375" style="7" customWidth="1"/>
    <col min="13" max="13" width="9.140625" style="9" customWidth="1"/>
    <col min="15" max="15" width="6.42578125" style="7" bestFit="1" customWidth="1"/>
    <col min="16" max="16" width="8.85546875" style="7"/>
    <col min="17" max="17" width="8.85546875" style="1"/>
    <col min="18" max="16384" width="8.85546875" style="7"/>
  </cols>
  <sheetData>
    <row r="1" spans="1:15" s="31" customFormat="1" x14ac:dyDescent="0.25">
      <c r="B1" s="29" t="s">
        <v>9</v>
      </c>
      <c r="C1" s="30" t="s">
        <v>10</v>
      </c>
      <c r="D1" s="30" t="s">
        <v>11</v>
      </c>
      <c r="E1" s="30" t="s">
        <v>12</v>
      </c>
      <c r="F1" s="29" t="s">
        <v>13</v>
      </c>
      <c r="G1" s="69" t="s">
        <v>4</v>
      </c>
      <c r="H1" s="69" t="s">
        <v>5</v>
      </c>
      <c r="I1" s="69" t="s">
        <v>6</v>
      </c>
      <c r="J1" s="69" t="s">
        <v>570</v>
      </c>
      <c r="K1" s="69" t="s">
        <v>570</v>
      </c>
      <c r="L1" s="69" t="s">
        <v>7</v>
      </c>
      <c r="M1" s="31" t="s">
        <v>585</v>
      </c>
      <c r="O1" s="69" t="s">
        <v>14</v>
      </c>
    </row>
    <row r="2" spans="1:15" s="31" customFormat="1" x14ac:dyDescent="0.25">
      <c r="A2" s="31" t="s">
        <v>591</v>
      </c>
      <c r="B2" s="29" t="s">
        <v>0</v>
      </c>
      <c r="C2" s="30" t="s">
        <v>1</v>
      </c>
      <c r="D2" s="30" t="s">
        <v>1</v>
      </c>
      <c r="E2" s="30" t="s">
        <v>2</v>
      </c>
      <c r="F2" s="29" t="s">
        <v>3</v>
      </c>
      <c r="G2" s="70" t="s">
        <v>15</v>
      </c>
      <c r="H2" s="70" t="s">
        <v>103</v>
      </c>
      <c r="I2" s="69" t="s">
        <v>513</v>
      </c>
      <c r="J2" s="69" t="s">
        <v>513</v>
      </c>
      <c r="K2" s="69" t="s">
        <v>513</v>
      </c>
      <c r="L2" s="69" t="s">
        <v>15</v>
      </c>
      <c r="M2" s="31" t="s">
        <v>8</v>
      </c>
      <c r="O2" s="69" t="s">
        <v>8</v>
      </c>
    </row>
    <row r="3" spans="1:15" x14ac:dyDescent="0.25">
      <c r="A3" s="9">
        <v>1</v>
      </c>
      <c r="B3" s="32">
        <v>15</v>
      </c>
      <c r="C3" s="10" t="s">
        <v>185</v>
      </c>
      <c r="D3" s="10" t="s">
        <v>17</v>
      </c>
      <c r="E3" s="10" t="s">
        <v>18</v>
      </c>
      <c r="F3" s="7" t="s">
        <v>16</v>
      </c>
      <c r="G3" s="43">
        <v>50</v>
      </c>
      <c r="H3" s="12">
        <v>0</v>
      </c>
      <c r="I3" s="44">
        <v>50</v>
      </c>
      <c r="J3" s="44">
        <v>50</v>
      </c>
      <c r="K3" s="7">
        <v>50</v>
      </c>
      <c r="L3" s="7">
        <v>50</v>
      </c>
      <c r="M3" s="9">
        <v>150</v>
      </c>
      <c r="N3" s="7"/>
      <c r="O3" s="23">
        <f t="shared" ref="O3:O10" si="0">SUM(G3:L3)</f>
        <v>250</v>
      </c>
    </row>
    <row r="4" spans="1:15" x14ac:dyDescent="0.25">
      <c r="A4" s="9">
        <v>2</v>
      </c>
      <c r="B4" s="32">
        <v>2</v>
      </c>
      <c r="C4" s="13" t="s">
        <v>21</v>
      </c>
      <c r="D4" s="13" t="s">
        <v>22</v>
      </c>
      <c r="E4" s="10" t="s">
        <v>387</v>
      </c>
      <c r="F4" s="32" t="s">
        <v>16</v>
      </c>
      <c r="G4" s="43">
        <v>48</v>
      </c>
      <c r="H4" s="23">
        <v>0</v>
      </c>
      <c r="I4" s="23">
        <v>42</v>
      </c>
      <c r="J4" s="44">
        <v>49</v>
      </c>
      <c r="K4" s="44">
        <v>49</v>
      </c>
      <c r="L4" s="23">
        <v>48</v>
      </c>
      <c r="M4" s="9">
        <v>146</v>
      </c>
      <c r="N4" s="7"/>
      <c r="O4" s="23">
        <f t="shared" si="0"/>
        <v>236</v>
      </c>
    </row>
    <row r="5" spans="1:15" x14ac:dyDescent="0.25">
      <c r="A5" s="9">
        <v>3</v>
      </c>
      <c r="B5" s="32">
        <v>29</v>
      </c>
      <c r="C5" s="10" t="s">
        <v>19</v>
      </c>
      <c r="D5" s="10" t="s">
        <v>204</v>
      </c>
      <c r="E5" s="10" t="s">
        <v>387</v>
      </c>
      <c r="F5" s="32" t="s">
        <v>16</v>
      </c>
      <c r="G5" s="43">
        <v>49</v>
      </c>
      <c r="H5" s="23">
        <v>0</v>
      </c>
      <c r="I5" s="44">
        <v>47</v>
      </c>
      <c r="J5" s="7">
        <v>46</v>
      </c>
      <c r="K5" s="7">
        <v>46</v>
      </c>
      <c r="L5" s="44">
        <v>49</v>
      </c>
      <c r="M5" s="9">
        <v>145</v>
      </c>
      <c r="N5" s="7"/>
      <c r="O5" s="23">
        <f t="shared" si="0"/>
        <v>237</v>
      </c>
    </row>
    <row r="6" spans="1:15" x14ac:dyDescent="0.25">
      <c r="A6" s="9">
        <v>4</v>
      </c>
      <c r="B6" s="32">
        <v>28</v>
      </c>
      <c r="C6" s="27" t="s">
        <v>514</v>
      </c>
      <c r="D6" s="27" t="s">
        <v>381</v>
      </c>
      <c r="E6" s="27" t="s">
        <v>25</v>
      </c>
      <c r="F6" s="32" t="s">
        <v>16</v>
      </c>
      <c r="G6" s="7">
        <v>0</v>
      </c>
      <c r="H6" s="7">
        <v>0</v>
      </c>
      <c r="I6" s="44">
        <v>48</v>
      </c>
      <c r="J6" s="44">
        <v>48</v>
      </c>
      <c r="K6" s="44">
        <v>48</v>
      </c>
      <c r="L6" s="7">
        <v>43</v>
      </c>
      <c r="M6" s="9">
        <v>144</v>
      </c>
      <c r="N6" s="7"/>
      <c r="O6" s="23">
        <f t="shared" si="0"/>
        <v>187</v>
      </c>
    </row>
    <row r="7" spans="1:15" x14ac:dyDescent="0.25">
      <c r="A7" s="9">
        <v>5</v>
      </c>
      <c r="B7" s="32">
        <v>12</v>
      </c>
      <c r="C7" s="10" t="s">
        <v>34</v>
      </c>
      <c r="D7" s="10" t="s">
        <v>35</v>
      </c>
      <c r="E7" s="10" t="s">
        <v>387</v>
      </c>
      <c r="F7" s="32" t="s">
        <v>16</v>
      </c>
      <c r="G7" s="12">
        <v>43</v>
      </c>
      <c r="H7" s="23">
        <v>0</v>
      </c>
      <c r="I7" s="44">
        <v>49</v>
      </c>
      <c r="J7" s="44">
        <v>47</v>
      </c>
      <c r="K7" s="44">
        <v>47</v>
      </c>
      <c r="L7" s="23">
        <v>46</v>
      </c>
      <c r="M7" s="9">
        <v>143</v>
      </c>
      <c r="N7" s="7"/>
      <c r="O7" s="23">
        <f t="shared" si="0"/>
        <v>232</v>
      </c>
    </row>
    <row r="8" spans="1:15" x14ac:dyDescent="0.25">
      <c r="A8" s="9">
        <v>6</v>
      </c>
      <c r="B8" s="32">
        <v>1</v>
      </c>
      <c r="C8" s="10" t="s">
        <v>26</v>
      </c>
      <c r="D8" s="10" t="s">
        <v>27</v>
      </c>
      <c r="E8" s="10" t="s">
        <v>28</v>
      </c>
      <c r="F8" s="32" t="s">
        <v>16</v>
      </c>
      <c r="G8" s="43">
        <v>46</v>
      </c>
      <c r="H8" s="23">
        <v>0</v>
      </c>
      <c r="I8" s="44">
        <v>45</v>
      </c>
      <c r="J8" s="7">
        <v>44</v>
      </c>
      <c r="K8" s="7">
        <v>44</v>
      </c>
      <c r="L8" s="44">
        <v>47</v>
      </c>
      <c r="M8" s="9">
        <v>138</v>
      </c>
      <c r="N8" s="7"/>
      <c r="O8" s="23">
        <f t="shared" si="0"/>
        <v>226</v>
      </c>
    </row>
    <row r="9" spans="1:15" x14ac:dyDescent="0.25">
      <c r="A9" s="9">
        <v>7</v>
      </c>
      <c r="B9" s="32">
        <v>27</v>
      </c>
      <c r="C9" s="10" t="s">
        <v>23</v>
      </c>
      <c r="D9" s="10" t="s">
        <v>24</v>
      </c>
      <c r="E9" s="10" t="s">
        <v>25</v>
      </c>
      <c r="F9" s="32" t="s">
        <v>16</v>
      </c>
      <c r="G9" s="43">
        <v>47</v>
      </c>
      <c r="H9" s="23">
        <v>0</v>
      </c>
      <c r="I9" s="44">
        <v>46</v>
      </c>
      <c r="J9" s="23">
        <v>38</v>
      </c>
      <c r="K9" s="23">
        <v>38</v>
      </c>
      <c r="L9" s="44">
        <v>44</v>
      </c>
      <c r="M9" s="9">
        <v>137</v>
      </c>
      <c r="N9" s="7"/>
      <c r="O9" s="23">
        <f t="shared" si="0"/>
        <v>213</v>
      </c>
    </row>
    <row r="10" spans="1:15" x14ac:dyDescent="0.25">
      <c r="A10" s="9">
        <v>8</v>
      </c>
      <c r="B10" s="32">
        <v>21</v>
      </c>
      <c r="C10" s="28" t="s">
        <v>29</v>
      </c>
      <c r="D10" s="28" t="s">
        <v>30</v>
      </c>
      <c r="E10" s="28" t="s">
        <v>31</v>
      </c>
      <c r="F10" s="32" t="s">
        <v>16</v>
      </c>
      <c r="G10" s="43">
        <v>45</v>
      </c>
      <c r="H10" s="23">
        <v>0</v>
      </c>
      <c r="I10" s="23">
        <v>43</v>
      </c>
      <c r="J10" s="44">
        <v>45</v>
      </c>
      <c r="K10" s="44">
        <v>45</v>
      </c>
      <c r="L10" s="23">
        <v>45</v>
      </c>
      <c r="M10" s="9">
        <v>135</v>
      </c>
      <c r="N10" s="7"/>
      <c r="O10" s="23">
        <f t="shared" si="0"/>
        <v>223</v>
      </c>
    </row>
    <row r="11" spans="1:15" x14ac:dyDescent="0.25">
      <c r="A11" s="9" t="s">
        <v>586</v>
      </c>
      <c r="B11" s="32">
        <v>33</v>
      </c>
      <c r="C11" s="10" t="s">
        <v>32</v>
      </c>
      <c r="D11" s="10" t="s">
        <v>33</v>
      </c>
      <c r="E11" s="10" t="s">
        <v>387</v>
      </c>
      <c r="F11" s="32" t="s">
        <v>16</v>
      </c>
      <c r="G11" s="43">
        <v>44</v>
      </c>
      <c r="H11" s="23">
        <v>0</v>
      </c>
      <c r="I11" s="44">
        <v>41</v>
      </c>
      <c r="J11" s="23">
        <v>40</v>
      </c>
      <c r="K11" s="23">
        <v>40</v>
      </c>
      <c r="L11" s="44">
        <v>42</v>
      </c>
      <c r="M11" s="9">
        <v>127</v>
      </c>
      <c r="N11" s="7"/>
      <c r="O11" s="23">
        <f>SUM(H11:L11)</f>
        <v>163</v>
      </c>
    </row>
    <row r="12" spans="1:15" x14ac:dyDescent="0.25">
      <c r="A12" s="9" t="s">
        <v>586</v>
      </c>
      <c r="B12" s="7">
        <v>48</v>
      </c>
      <c r="C12" s="10" t="s">
        <v>58</v>
      </c>
      <c r="D12" s="10" t="s">
        <v>59</v>
      </c>
      <c r="E12" s="10" t="s">
        <v>387</v>
      </c>
      <c r="F12" s="32" t="s">
        <v>16</v>
      </c>
      <c r="G12" s="12">
        <v>33</v>
      </c>
      <c r="H12" s="23">
        <v>0</v>
      </c>
      <c r="I12" s="23">
        <v>0</v>
      </c>
      <c r="J12" s="44">
        <v>43</v>
      </c>
      <c r="K12" s="44">
        <v>43</v>
      </c>
      <c r="L12" s="44">
        <v>41</v>
      </c>
      <c r="M12" s="9">
        <v>127</v>
      </c>
      <c r="N12" s="7"/>
      <c r="O12" s="7">
        <f t="shared" ref="O12:O29" si="1">SUM(G12:L12)</f>
        <v>160</v>
      </c>
    </row>
    <row r="13" spans="1:15" x14ac:dyDescent="0.25">
      <c r="A13" s="9">
        <v>11</v>
      </c>
      <c r="B13" s="32">
        <v>22</v>
      </c>
      <c r="C13" s="27" t="s">
        <v>516</v>
      </c>
      <c r="D13" s="27" t="s">
        <v>511</v>
      </c>
      <c r="E13" s="27" t="s">
        <v>387</v>
      </c>
      <c r="F13" s="32" t="s">
        <v>16</v>
      </c>
      <c r="G13" s="7">
        <v>0</v>
      </c>
      <c r="H13" s="7">
        <v>0</v>
      </c>
      <c r="I13" s="23">
        <v>38</v>
      </c>
      <c r="J13" s="44">
        <v>42</v>
      </c>
      <c r="K13" s="44">
        <v>42</v>
      </c>
      <c r="L13" s="44">
        <v>40</v>
      </c>
      <c r="M13" s="9">
        <v>124</v>
      </c>
      <c r="N13" s="7"/>
      <c r="O13" s="23">
        <f t="shared" si="1"/>
        <v>162</v>
      </c>
    </row>
    <row r="14" spans="1:15" x14ac:dyDescent="0.25">
      <c r="A14" s="9">
        <v>12</v>
      </c>
      <c r="B14" s="7">
        <v>23</v>
      </c>
      <c r="C14" s="10" t="s">
        <v>52</v>
      </c>
      <c r="D14" s="10" t="s">
        <v>53</v>
      </c>
      <c r="E14" s="10" t="s">
        <v>54</v>
      </c>
      <c r="F14" s="32" t="s">
        <v>16</v>
      </c>
      <c r="G14" s="12">
        <v>35</v>
      </c>
      <c r="H14" s="23">
        <v>0</v>
      </c>
      <c r="I14" s="44">
        <v>39</v>
      </c>
      <c r="J14" s="44">
        <v>41</v>
      </c>
      <c r="K14" s="44">
        <v>41</v>
      </c>
      <c r="L14" s="7">
        <v>0</v>
      </c>
      <c r="M14" s="9">
        <v>121</v>
      </c>
      <c r="N14" s="7"/>
      <c r="O14" s="7">
        <f t="shared" si="1"/>
        <v>156</v>
      </c>
    </row>
    <row r="15" spans="1:15" x14ac:dyDescent="0.25">
      <c r="A15" s="9">
        <v>13</v>
      </c>
      <c r="B15" s="7">
        <v>39</v>
      </c>
      <c r="C15" s="10" t="s">
        <v>48</v>
      </c>
      <c r="D15" s="6" t="s">
        <v>49</v>
      </c>
      <c r="E15" s="10" t="s">
        <v>28</v>
      </c>
      <c r="F15" s="32" t="s">
        <v>16</v>
      </c>
      <c r="G15" s="12">
        <v>37</v>
      </c>
      <c r="H15" s="23">
        <v>0</v>
      </c>
      <c r="I15" s="44">
        <v>40</v>
      </c>
      <c r="J15" s="44">
        <v>39</v>
      </c>
      <c r="K15" s="44">
        <v>39</v>
      </c>
      <c r="L15" s="7">
        <v>38</v>
      </c>
      <c r="M15" s="9">
        <v>118</v>
      </c>
      <c r="N15" s="7"/>
      <c r="O15" s="7">
        <f t="shared" si="1"/>
        <v>193</v>
      </c>
    </row>
    <row r="16" spans="1:15" x14ac:dyDescent="0.25">
      <c r="A16" s="9">
        <v>14</v>
      </c>
      <c r="B16" s="32">
        <v>20</v>
      </c>
      <c r="C16" s="28" t="s">
        <v>19</v>
      </c>
      <c r="D16" s="28" t="s">
        <v>45</v>
      </c>
      <c r="E16" s="28" t="s">
        <v>46</v>
      </c>
      <c r="F16" s="32" t="s">
        <v>16</v>
      </c>
      <c r="G16" s="43">
        <v>39</v>
      </c>
      <c r="H16" s="23">
        <v>0</v>
      </c>
      <c r="I16" s="23">
        <v>0</v>
      </c>
      <c r="J16" s="44">
        <v>37</v>
      </c>
      <c r="K16" s="44">
        <v>37</v>
      </c>
      <c r="L16" s="7">
        <v>0</v>
      </c>
      <c r="M16" s="9">
        <v>113</v>
      </c>
      <c r="N16" s="7"/>
      <c r="O16" s="23">
        <f t="shared" si="1"/>
        <v>113</v>
      </c>
    </row>
    <row r="17" spans="1:15" x14ac:dyDescent="0.25">
      <c r="A17" s="9" t="s">
        <v>587</v>
      </c>
      <c r="B17" s="32">
        <v>31</v>
      </c>
      <c r="C17" s="10" t="s">
        <v>47</v>
      </c>
      <c r="D17" s="10" t="s">
        <v>27</v>
      </c>
      <c r="E17" s="10" t="s">
        <v>520</v>
      </c>
      <c r="F17" s="32" t="s">
        <v>16</v>
      </c>
      <c r="G17" s="43">
        <v>38</v>
      </c>
      <c r="H17" s="23">
        <v>0</v>
      </c>
      <c r="I17" s="23">
        <v>32</v>
      </c>
      <c r="J17" s="44">
        <v>34</v>
      </c>
      <c r="K17" s="23">
        <v>34</v>
      </c>
      <c r="L17" s="44">
        <v>37</v>
      </c>
      <c r="M17" s="9">
        <v>109</v>
      </c>
      <c r="N17" s="7"/>
      <c r="O17" s="23">
        <f t="shared" si="1"/>
        <v>175</v>
      </c>
    </row>
    <row r="18" spans="1:15" x14ac:dyDescent="0.25">
      <c r="A18" s="9" t="s">
        <v>587</v>
      </c>
      <c r="B18" s="7">
        <v>41</v>
      </c>
      <c r="C18" s="27" t="s">
        <v>517</v>
      </c>
      <c r="D18" s="27" t="s">
        <v>518</v>
      </c>
      <c r="E18" s="27" t="s">
        <v>25</v>
      </c>
      <c r="F18" s="7" t="s">
        <v>16</v>
      </c>
      <c r="G18" s="7">
        <v>0</v>
      </c>
      <c r="H18" s="7">
        <v>0</v>
      </c>
      <c r="I18" s="23">
        <v>34</v>
      </c>
      <c r="J18" s="44">
        <v>35</v>
      </c>
      <c r="K18" s="44">
        <v>35</v>
      </c>
      <c r="L18" s="44">
        <v>39</v>
      </c>
      <c r="M18" s="9">
        <v>109</v>
      </c>
      <c r="N18" s="7"/>
      <c r="O18" s="7">
        <f t="shared" si="1"/>
        <v>143</v>
      </c>
    </row>
    <row r="19" spans="1:15" x14ac:dyDescent="0.25">
      <c r="A19" s="9">
        <v>17</v>
      </c>
      <c r="B19" s="32">
        <v>25</v>
      </c>
      <c r="C19" s="10" t="s">
        <v>79</v>
      </c>
      <c r="D19" s="10" t="s">
        <v>80</v>
      </c>
      <c r="E19" s="10" t="s">
        <v>387</v>
      </c>
      <c r="F19" s="32" t="s">
        <v>16</v>
      </c>
      <c r="G19" s="12">
        <v>25</v>
      </c>
      <c r="H19" s="23">
        <v>0</v>
      </c>
      <c r="I19" s="44">
        <v>36</v>
      </c>
      <c r="J19" s="44">
        <v>36</v>
      </c>
      <c r="K19" s="44">
        <v>36</v>
      </c>
      <c r="L19" s="7">
        <v>33</v>
      </c>
      <c r="M19" s="9">
        <v>108</v>
      </c>
      <c r="N19" s="7"/>
      <c r="O19" s="23">
        <f t="shared" si="1"/>
        <v>166</v>
      </c>
    </row>
    <row r="20" spans="1:15" x14ac:dyDescent="0.25">
      <c r="A20" s="9">
        <v>18</v>
      </c>
      <c r="B20" s="7">
        <v>36</v>
      </c>
      <c r="C20" s="28" t="s">
        <v>50</v>
      </c>
      <c r="D20" s="28" t="s">
        <v>51</v>
      </c>
      <c r="E20" s="28" t="s">
        <v>46</v>
      </c>
      <c r="F20" s="32" t="s">
        <v>16</v>
      </c>
      <c r="G20" s="43">
        <v>36</v>
      </c>
      <c r="H20" s="23">
        <v>0</v>
      </c>
      <c r="I20" s="23">
        <v>0</v>
      </c>
      <c r="J20" s="44">
        <v>33</v>
      </c>
      <c r="K20" s="44">
        <v>33</v>
      </c>
      <c r="L20" s="23">
        <v>0</v>
      </c>
      <c r="M20" s="9">
        <v>102</v>
      </c>
      <c r="N20" s="7"/>
      <c r="O20" s="7">
        <f t="shared" si="1"/>
        <v>102</v>
      </c>
    </row>
    <row r="21" spans="1:15" x14ac:dyDescent="0.25">
      <c r="A21" s="9" t="s">
        <v>588</v>
      </c>
      <c r="B21" s="7">
        <v>42</v>
      </c>
      <c r="C21" s="10" t="s">
        <v>63</v>
      </c>
      <c r="D21" s="6" t="s">
        <v>64</v>
      </c>
      <c r="E21" s="10" t="s">
        <v>65</v>
      </c>
      <c r="F21" s="32" t="s">
        <v>16</v>
      </c>
      <c r="G21" s="12">
        <v>31</v>
      </c>
      <c r="H21" s="23">
        <v>0</v>
      </c>
      <c r="I21" s="23">
        <v>0</v>
      </c>
      <c r="J21" s="44">
        <v>32</v>
      </c>
      <c r="K21" s="44">
        <v>32</v>
      </c>
      <c r="L21" s="44">
        <v>36</v>
      </c>
      <c r="M21" s="9">
        <v>100</v>
      </c>
      <c r="N21" s="7"/>
      <c r="O21" s="7">
        <f t="shared" si="1"/>
        <v>131</v>
      </c>
    </row>
    <row r="22" spans="1:15" x14ac:dyDescent="0.25">
      <c r="A22" s="9" t="s">
        <v>588</v>
      </c>
      <c r="B22" s="7">
        <v>7</v>
      </c>
      <c r="C22" s="10" t="s">
        <v>69</v>
      </c>
      <c r="D22" s="10" t="s">
        <v>70</v>
      </c>
      <c r="E22" s="10" t="s">
        <v>387</v>
      </c>
      <c r="F22" s="32" t="s">
        <v>16</v>
      </c>
      <c r="G22" s="43">
        <v>29</v>
      </c>
      <c r="H22" s="23">
        <v>0</v>
      </c>
      <c r="I22" s="44">
        <v>37</v>
      </c>
      <c r="J22" s="23">
        <v>0</v>
      </c>
      <c r="K22" s="23">
        <v>0</v>
      </c>
      <c r="L22" s="44">
        <v>34</v>
      </c>
      <c r="M22" s="9">
        <v>100</v>
      </c>
      <c r="N22" s="7"/>
      <c r="O22" s="23">
        <f t="shared" si="1"/>
        <v>100</v>
      </c>
    </row>
    <row r="23" spans="1:15" x14ac:dyDescent="0.25">
      <c r="A23" s="9">
        <v>21</v>
      </c>
      <c r="B23" s="32">
        <v>3</v>
      </c>
      <c r="C23" s="10" t="s">
        <v>60</v>
      </c>
      <c r="D23" s="10" t="s">
        <v>61</v>
      </c>
      <c r="E23" s="10" t="s">
        <v>62</v>
      </c>
      <c r="F23" s="32" t="s">
        <v>16</v>
      </c>
      <c r="G23" s="43">
        <v>32</v>
      </c>
      <c r="H23" s="23">
        <v>0</v>
      </c>
      <c r="I23" s="44">
        <v>35</v>
      </c>
      <c r="J23" s="23">
        <v>0</v>
      </c>
      <c r="K23" s="23">
        <v>0</v>
      </c>
      <c r="L23" s="44">
        <v>32</v>
      </c>
      <c r="M23" s="9">
        <v>99</v>
      </c>
      <c r="N23" s="7"/>
      <c r="O23" s="23">
        <f t="shared" si="1"/>
        <v>99</v>
      </c>
    </row>
    <row r="24" spans="1:15" x14ac:dyDescent="0.25">
      <c r="A24" s="9">
        <v>22</v>
      </c>
      <c r="B24" s="32">
        <v>6</v>
      </c>
      <c r="C24" s="27" t="s">
        <v>250</v>
      </c>
      <c r="D24" s="27" t="s">
        <v>519</v>
      </c>
      <c r="E24" s="27" t="s">
        <v>65</v>
      </c>
      <c r="F24" s="7" t="s">
        <v>16</v>
      </c>
      <c r="G24" s="7">
        <v>0</v>
      </c>
      <c r="H24" s="7">
        <v>0</v>
      </c>
      <c r="I24" s="44">
        <v>33</v>
      </c>
      <c r="J24" s="44">
        <v>30</v>
      </c>
      <c r="K24" s="7">
        <v>30</v>
      </c>
      <c r="L24" s="44">
        <v>35</v>
      </c>
      <c r="M24" s="9">
        <v>98</v>
      </c>
      <c r="N24" s="7"/>
      <c r="O24" s="23">
        <f t="shared" si="1"/>
        <v>128</v>
      </c>
    </row>
    <row r="25" spans="1:15" x14ac:dyDescent="0.25">
      <c r="A25" s="9">
        <v>23</v>
      </c>
      <c r="B25" s="7">
        <v>9</v>
      </c>
      <c r="C25" s="28" t="s">
        <v>63</v>
      </c>
      <c r="D25" s="28" t="s">
        <v>71</v>
      </c>
      <c r="E25" s="28" t="s">
        <v>72</v>
      </c>
      <c r="F25" s="32" t="s">
        <v>16</v>
      </c>
      <c r="G25" s="12">
        <v>28</v>
      </c>
      <c r="H25" s="23">
        <v>0</v>
      </c>
      <c r="I25" s="44">
        <v>30</v>
      </c>
      <c r="J25" s="44">
        <v>29</v>
      </c>
      <c r="K25" s="44">
        <v>29</v>
      </c>
      <c r="L25" s="23">
        <v>0</v>
      </c>
      <c r="M25" s="9">
        <v>88</v>
      </c>
      <c r="N25" s="7"/>
      <c r="O25" s="7">
        <f t="shared" si="1"/>
        <v>116</v>
      </c>
    </row>
    <row r="26" spans="1:15" x14ac:dyDescent="0.25">
      <c r="A26" s="9">
        <v>24</v>
      </c>
      <c r="B26" s="32">
        <v>30</v>
      </c>
      <c r="C26" s="28" t="s">
        <v>100</v>
      </c>
      <c r="D26" s="28" t="s">
        <v>56</v>
      </c>
      <c r="E26" s="28" t="s">
        <v>57</v>
      </c>
      <c r="F26" s="32" t="s">
        <v>16</v>
      </c>
      <c r="G26" s="12">
        <v>15</v>
      </c>
      <c r="H26" s="23">
        <v>0</v>
      </c>
      <c r="I26" s="23">
        <v>0</v>
      </c>
      <c r="J26" s="44">
        <v>28</v>
      </c>
      <c r="K26" s="44">
        <v>28</v>
      </c>
      <c r="L26" s="44">
        <v>31</v>
      </c>
      <c r="M26" s="9">
        <v>87</v>
      </c>
      <c r="N26" s="7"/>
      <c r="O26" s="23">
        <f t="shared" si="1"/>
        <v>102</v>
      </c>
    </row>
    <row r="27" spans="1:15" x14ac:dyDescent="0.25">
      <c r="A27" s="9">
        <v>25</v>
      </c>
      <c r="B27" s="32">
        <v>19</v>
      </c>
      <c r="C27" s="10" t="s">
        <v>96</v>
      </c>
      <c r="D27" s="10" t="s">
        <v>97</v>
      </c>
      <c r="E27" s="10" t="s">
        <v>98</v>
      </c>
      <c r="F27" s="32" t="s">
        <v>16</v>
      </c>
      <c r="G27" s="12">
        <v>17</v>
      </c>
      <c r="H27" s="23">
        <v>0</v>
      </c>
      <c r="I27" s="44">
        <v>29</v>
      </c>
      <c r="J27" s="44">
        <v>27</v>
      </c>
      <c r="K27" s="7">
        <v>27</v>
      </c>
      <c r="L27" s="44">
        <v>30</v>
      </c>
      <c r="M27" s="9">
        <v>86</v>
      </c>
      <c r="N27" s="7"/>
      <c r="O27" s="23">
        <f t="shared" si="1"/>
        <v>130</v>
      </c>
    </row>
    <row r="28" spans="1:15" s="15" customFormat="1" x14ac:dyDescent="0.25">
      <c r="A28" s="46"/>
      <c r="B28" s="15">
        <v>46</v>
      </c>
      <c r="C28" s="45" t="s">
        <v>315</v>
      </c>
      <c r="D28" s="45" t="s">
        <v>560</v>
      </c>
      <c r="E28" s="45" t="s">
        <v>563</v>
      </c>
      <c r="F28" s="15" t="s">
        <v>16</v>
      </c>
      <c r="G28" s="15">
        <v>0</v>
      </c>
      <c r="H28" s="15">
        <v>0</v>
      </c>
      <c r="I28" s="15">
        <v>0</v>
      </c>
      <c r="J28" s="15">
        <v>31</v>
      </c>
      <c r="K28" s="15">
        <v>31</v>
      </c>
      <c r="L28" s="15">
        <v>0</v>
      </c>
      <c r="M28" s="46"/>
      <c r="O28" s="15">
        <f t="shared" si="1"/>
        <v>62</v>
      </c>
    </row>
    <row r="29" spans="1:15" x14ac:dyDescent="0.25">
      <c r="A29" s="9"/>
      <c r="B29" s="7">
        <v>4</v>
      </c>
      <c r="C29" s="28" t="s">
        <v>73</v>
      </c>
      <c r="D29" s="28" t="s">
        <v>74</v>
      </c>
      <c r="E29" s="28" t="s">
        <v>75</v>
      </c>
      <c r="F29" s="32" t="s">
        <v>16</v>
      </c>
      <c r="G29" s="12">
        <v>27</v>
      </c>
      <c r="H29" s="23">
        <v>0</v>
      </c>
      <c r="I29" s="23">
        <v>31</v>
      </c>
      <c r="J29" s="7">
        <v>0</v>
      </c>
      <c r="K29" s="7">
        <v>0</v>
      </c>
      <c r="L29" s="7">
        <v>0</v>
      </c>
      <c r="N29" s="7"/>
      <c r="O29" s="7">
        <f t="shared" si="1"/>
        <v>58</v>
      </c>
    </row>
    <row r="30" spans="1:15" x14ac:dyDescent="0.25">
      <c r="A30" s="9"/>
      <c r="B30" s="7">
        <v>45</v>
      </c>
      <c r="C30" s="27" t="s">
        <v>561</v>
      </c>
      <c r="D30" s="27" t="s">
        <v>562</v>
      </c>
      <c r="E30" s="27" t="s">
        <v>171</v>
      </c>
      <c r="F30" s="7" t="s">
        <v>16</v>
      </c>
      <c r="G30" s="7">
        <v>0</v>
      </c>
      <c r="H30" s="7">
        <v>0</v>
      </c>
      <c r="I30" s="23">
        <v>0</v>
      </c>
      <c r="J30" s="7">
        <v>26</v>
      </c>
      <c r="K30" s="7">
        <v>26</v>
      </c>
      <c r="L30" s="7">
        <v>0</v>
      </c>
      <c r="N30" s="7"/>
      <c r="O30" s="7">
        <v>52</v>
      </c>
    </row>
    <row r="31" spans="1:15" x14ac:dyDescent="0.25">
      <c r="A31" s="9"/>
      <c r="B31" s="7">
        <v>40</v>
      </c>
      <c r="C31" s="27" t="s">
        <v>58</v>
      </c>
      <c r="D31" s="27" t="s">
        <v>515</v>
      </c>
      <c r="E31" s="27" t="s">
        <v>25</v>
      </c>
      <c r="F31" s="32" t="s">
        <v>16</v>
      </c>
      <c r="G31" s="7">
        <v>0</v>
      </c>
      <c r="H31" s="7">
        <v>0</v>
      </c>
      <c r="I31" s="23">
        <v>44</v>
      </c>
      <c r="J31" s="7">
        <v>0</v>
      </c>
      <c r="K31" s="7">
        <v>0</v>
      </c>
      <c r="L31" s="7">
        <v>0</v>
      </c>
      <c r="N31" s="7"/>
      <c r="O31" s="7">
        <f t="shared" ref="O31:O48" si="2">SUM(G31:L31)</f>
        <v>44</v>
      </c>
    </row>
    <row r="32" spans="1:15" x14ac:dyDescent="0.25">
      <c r="A32" s="9"/>
      <c r="B32" s="32">
        <v>34</v>
      </c>
      <c r="C32" s="10" t="s">
        <v>36</v>
      </c>
      <c r="D32" s="10" t="s">
        <v>37</v>
      </c>
      <c r="E32" s="10" t="s">
        <v>38</v>
      </c>
      <c r="F32" s="32" t="s">
        <v>16</v>
      </c>
      <c r="G32" s="12">
        <v>42</v>
      </c>
      <c r="H32" s="23">
        <v>0</v>
      </c>
      <c r="I32" s="23">
        <v>0</v>
      </c>
      <c r="J32" s="23">
        <v>0</v>
      </c>
      <c r="K32" s="23">
        <v>0</v>
      </c>
      <c r="L32" s="7">
        <v>0</v>
      </c>
      <c r="N32" s="7"/>
      <c r="O32" s="23">
        <f t="shared" si="2"/>
        <v>42</v>
      </c>
    </row>
    <row r="33" spans="1:15" x14ac:dyDescent="0.25">
      <c r="A33" s="9"/>
      <c r="B33" s="32">
        <v>24</v>
      </c>
      <c r="C33" s="10" t="s">
        <v>39</v>
      </c>
      <c r="D33" s="10" t="s">
        <v>40</v>
      </c>
      <c r="E33" s="10" t="s">
        <v>41</v>
      </c>
      <c r="F33" s="32" t="s">
        <v>16</v>
      </c>
      <c r="G33" s="12">
        <v>41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N33" s="7"/>
      <c r="O33" s="23">
        <f t="shared" si="2"/>
        <v>41</v>
      </c>
    </row>
    <row r="34" spans="1:15" x14ac:dyDescent="0.25">
      <c r="A34" s="9"/>
      <c r="B34" s="32">
        <v>37</v>
      </c>
      <c r="C34" s="10" t="s">
        <v>42</v>
      </c>
      <c r="D34" s="6" t="s">
        <v>43</v>
      </c>
      <c r="E34" s="10" t="s">
        <v>44</v>
      </c>
      <c r="F34" s="32" t="s">
        <v>16</v>
      </c>
      <c r="G34" s="12">
        <v>40</v>
      </c>
      <c r="H34" s="23">
        <v>0</v>
      </c>
      <c r="I34" s="23">
        <v>0</v>
      </c>
      <c r="J34" s="23">
        <v>0</v>
      </c>
      <c r="K34" s="23">
        <v>0</v>
      </c>
      <c r="L34" s="7">
        <v>0</v>
      </c>
      <c r="N34" s="7"/>
      <c r="O34" s="23">
        <f t="shared" si="2"/>
        <v>40</v>
      </c>
    </row>
    <row r="35" spans="1:15" x14ac:dyDescent="0.25">
      <c r="A35" s="9"/>
      <c r="B35" s="32">
        <v>8</v>
      </c>
      <c r="C35" s="28" t="s">
        <v>55</v>
      </c>
      <c r="D35" s="28" t="s">
        <v>56</v>
      </c>
      <c r="E35" s="28" t="s">
        <v>57</v>
      </c>
      <c r="F35" s="32" t="s">
        <v>16</v>
      </c>
      <c r="G35" s="12">
        <v>34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N35" s="7"/>
      <c r="O35" s="23">
        <f t="shared" si="2"/>
        <v>34</v>
      </c>
    </row>
    <row r="36" spans="1:15" x14ac:dyDescent="0.25">
      <c r="A36" s="9"/>
      <c r="B36" s="32">
        <v>32</v>
      </c>
      <c r="C36" s="10" t="s">
        <v>66</v>
      </c>
      <c r="D36" s="10" t="s">
        <v>67</v>
      </c>
      <c r="E36" s="10" t="s">
        <v>68</v>
      </c>
      <c r="F36" s="32" t="s">
        <v>16</v>
      </c>
      <c r="G36" s="12">
        <v>30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N36" s="7"/>
      <c r="O36" s="23">
        <f t="shared" si="2"/>
        <v>30</v>
      </c>
    </row>
    <row r="37" spans="1:15" x14ac:dyDescent="0.25">
      <c r="A37" s="9"/>
      <c r="B37" s="7">
        <v>44</v>
      </c>
      <c r="C37" s="27" t="s">
        <v>191</v>
      </c>
      <c r="D37" s="27" t="s">
        <v>521</v>
      </c>
      <c r="E37" s="27" t="s">
        <v>62</v>
      </c>
      <c r="F37" s="7" t="s">
        <v>16</v>
      </c>
      <c r="G37" s="7">
        <v>0</v>
      </c>
      <c r="H37" s="7">
        <v>0</v>
      </c>
      <c r="I37" s="23">
        <v>28</v>
      </c>
      <c r="J37" s="7">
        <v>0</v>
      </c>
      <c r="K37" s="7">
        <v>0</v>
      </c>
      <c r="L37" s="7">
        <v>0</v>
      </c>
      <c r="N37" s="7"/>
      <c r="O37" s="7">
        <f t="shared" si="2"/>
        <v>28</v>
      </c>
    </row>
    <row r="38" spans="1:15" x14ac:dyDescent="0.25">
      <c r="A38" s="9"/>
      <c r="B38" s="7">
        <v>43</v>
      </c>
      <c r="C38" s="27" t="s">
        <v>522</v>
      </c>
      <c r="D38" s="27" t="s">
        <v>523</v>
      </c>
      <c r="E38" s="27" t="s">
        <v>25</v>
      </c>
      <c r="F38" s="7" t="s">
        <v>16</v>
      </c>
      <c r="G38" s="7">
        <v>0</v>
      </c>
      <c r="H38" s="7">
        <v>0</v>
      </c>
      <c r="I38" s="23">
        <v>27</v>
      </c>
      <c r="J38" s="7">
        <v>0</v>
      </c>
      <c r="K38" s="7">
        <v>0</v>
      </c>
      <c r="L38" s="7">
        <v>0</v>
      </c>
      <c r="N38" s="7"/>
      <c r="O38" s="7">
        <f t="shared" si="2"/>
        <v>27</v>
      </c>
    </row>
    <row r="39" spans="1:15" x14ac:dyDescent="0.25">
      <c r="A39" s="9"/>
      <c r="B39" s="7">
        <v>35</v>
      </c>
      <c r="C39" s="10" t="s">
        <v>76</v>
      </c>
      <c r="D39" s="10" t="s">
        <v>77</v>
      </c>
      <c r="E39" s="10" t="s">
        <v>78</v>
      </c>
      <c r="F39" s="32" t="s">
        <v>16</v>
      </c>
      <c r="G39" s="12">
        <v>26</v>
      </c>
      <c r="H39" s="23">
        <v>0</v>
      </c>
      <c r="I39" s="23">
        <v>0</v>
      </c>
      <c r="J39" s="7">
        <v>0</v>
      </c>
      <c r="K39" s="7">
        <v>0</v>
      </c>
      <c r="L39" s="7">
        <v>0</v>
      </c>
      <c r="N39" s="7"/>
      <c r="O39" s="7">
        <f t="shared" si="2"/>
        <v>26</v>
      </c>
    </row>
    <row r="40" spans="1:15" x14ac:dyDescent="0.25">
      <c r="A40" s="9"/>
      <c r="B40" s="7">
        <v>17</v>
      </c>
      <c r="C40" s="10" t="s">
        <v>81</v>
      </c>
      <c r="D40" s="10" t="s">
        <v>82</v>
      </c>
      <c r="E40" s="10" t="s">
        <v>25</v>
      </c>
      <c r="F40" s="32" t="s">
        <v>16</v>
      </c>
      <c r="G40" s="12">
        <v>24</v>
      </c>
      <c r="H40" s="23">
        <v>0</v>
      </c>
      <c r="I40" s="23">
        <v>0</v>
      </c>
      <c r="J40" s="7">
        <v>0</v>
      </c>
      <c r="K40" s="7">
        <v>0</v>
      </c>
      <c r="L40" s="7">
        <v>0</v>
      </c>
      <c r="N40" s="7"/>
      <c r="O40" s="7">
        <f t="shared" si="2"/>
        <v>24</v>
      </c>
    </row>
    <row r="41" spans="1:15" x14ac:dyDescent="0.25">
      <c r="A41" s="9"/>
      <c r="B41" s="7">
        <v>14</v>
      </c>
      <c r="C41" s="10" t="s">
        <v>83</v>
      </c>
      <c r="D41" s="10" t="s">
        <v>84</v>
      </c>
      <c r="E41" s="10" t="s">
        <v>72</v>
      </c>
      <c r="F41" s="32" t="s">
        <v>16</v>
      </c>
      <c r="G41" s="12">
        <v>23</v>
      </c>
      <c r="H41" s="23">
        <v>0</v>
      </c>
      <c r="I41" s="23">
        <v>0</v>
      </c>
      <c r="J41" s="7">
        <v>0</v>
      </c>
      <c r="K41" s="7">
        <v>0</v>
      </c>
      <c r="L41" s="7">
        <v>0</v>
      </c>
      <c r="N41" s="7"/>
      <c r="O41" s="7">
        <f t="shared" si="2"/>
        <v>23</v>
      </c>
    </row>
    <row r="42" spans="1:15" x14ac:dyDescent="0.25">
      <c r="A42" s="9"/>
      <c r="B42" s="7">
        <v>5</v>
      </c>
      <c r="C42" s="28" t="s">
        <v>85</v>
      </c>
      <c r="D42" s="28" t="s">
        <v>86</v>
      </c>
      <c r="E42" s="28" t="s">
        <v>87</v>
      </c>
      <c r="F42" s="32" t="s">
        <v>16</v>
      </c>
      <c r="G42" s="12">
        <v>22</v>
      </c>
      <c r="H42" s="23">
        <v>0</v>
      </c>
      <c r="I42" s="23">
        <v>0</v>
      </c>
      <c r="J42" s="7">
        <v>0</v>
      </c>
      <c r="K42" s="7">
        <v>0</v>
      </c>
      <c r="L42" s="7">
        <v>0</v>
      </c>
      <c r="N42" s="7"/>
      <c r="O42" s="7">
        <f t="shared" si="2"/>
        <v>22</v>
      </c>
    </row>
    <row r="43" spans="1:15" x14ac:dyDescent="0.25">
      <c r="A43" s="9"/>
      <c r="B43" s="7">
        <v>26</v>
      </c>
      <c r="C43" s="10" t="s">
        <v>88</v>
      </c>
      <c r="D43" s="10" t="s">
        <v>89</v>
      </c>
      <c r="E43" s="10" t="s">
        <v>87</v>
      </c>
      <c r="F43" s="32" t="s">
        <v>16</v>
      </c>
      <c r="G43" s="12">
        <v>21</v>
      </c>
      <c r="H43" s="23">
        <v>0</v>
      </c>
      <c r="I43" s="23">
        <v>0</v>
      </c>
      <c r="J43" s="7">
        <v>0</v>
      </c>
      <c r="K43" s="7">
        <v>0</v>
      </c>
      <c r="L43" s="7">
        <v>0</v>
      </c>
      <c r="N43" s="7"/>
      <c r="O43" s="7">
        <f t="shared" si="2"/>
        <v>21</v>
      </c>
    </row>
    <row r="44" spans="1:15" x14ac:dyDescent="0.25">
      <c r="A44" s="9"/>
      <c r="B44" s="7">
        <v>11</v>
      </c>
      <c r="C44" s="28" t="s">
        <v>90</v>
      </c>
      <c r="D44" s="28" t="s">
        <v>91</v>
      </c>
      <c r="E44" s="28" t="s">
        <v>57</v>
      </c>
      <c r="F44" s="32" t="s">
        <v>16</v>
      </c>
      <c r="G44" s="12">
        <v>20</v>
      </c>
      <c r="H44" s="23">
        <v>0</v>
      </c>
      <c r="I44" s="23">
        <v>0</v>
      </c>
      <c r="J44" s="7">
        <v>0</v>
      </c>
      <c r="K44" s="7">
        <v>0</v>
      </c>
      <c r="L44" s="7">
        <v>0</v>
      </c>
      <c r="N44" s="7"/>
      <c r="O44" s="7">
        <f t="shared" si="2"/>
        <v>20</v>
      </c>
    </row>
    <row r="45" spans="1:15" x14ac:dyDescent="0.25">
      <c r="A45" s="9"/>
      <c r="B45" s="7">
        <v>18</v>
      </c>
      <c r="C45" s="10" t="s">
        <v>92</v>
      </c>
      <c r="D45" s="10" t="s">
        <v>35</v>
      </c>
      <c r="E45" s="10" t="s">
        <v>31</v>
      </c>
      <c r="F45" s="32" t="s">
        <v>16</v>
      </c>
      <c r="G45" s="12">
        <v>19</v>
      </c>
      <c r="H45" s="23">
        <v>0</v>
      </c>
      <c r="I45" s="23">
        <v>0</v>
      </c>
      <c r="J45" s="7">
        <v>0</v>
      </c>
      <c r="K45" s="7">
        <v>0</v>
      </c>
      <c r="L45" s="7">
        <v>0</v>
      </c>
      <c r="N45" s="7"/>
      <c r="O45" s="7">
        <f t="shared" si="2"/>
        <v>19</v>
      </c>
    </row>
    <row r="46" spans="1:15" x14ac:dyDescent="0.25">
      <c r="A46" s="9"/>
      <c r="B46" s="7">
        <v>10</v>
      </c>
      <c r="C46" s="28" t="s">
        <v>93</v>
      </c>
      <c r="D46" s="28" t="s">
        <v>94</v>
      </c>
      <c r="E46" s="28" t="s">
        <v>95</v>
      </c>
      <c r="F46" s="32" t="s">
        <v>16</v>
      </c>
      <c r="G46" s="12">
        <v>18</v>
      </c>
      <c r="H46" s="23">
        <v>0</v>
      </c>
      <c r="I46" s="23">
        <v>0</v>
      </c>
      <c r="J46" s="7">
        <v>0</v>
      </c>
      <c r="K46" s="7">
        <v>0</v>
      </c>
      <c r="L46" s="7">
        <v>0</v>
      </c>
      <c r="N46" s="7"/>
      <c r="O46" s="7">
        <f t="shared" si="2"/>
        <v>18</v>
      </c>
    </row>
    <row r="47" spans="1:15" x14ac:dyDescent="0.25">
      <c r="A47" s="9"/>
      <c r="B47" s="7">
        <v>13</v>
      </c>
      <c r="C47" s="28" t="s">
        <v>99</v>
      </c>
      <c r="D47" s="28" t="s">
        <v>84</v>
      </c>
      <c r="E47" s="28" t="s">
        <v>72</v>
      </c>
      <c r="F47" s="32" t="s">
        <v>16</v>
      </c>
      <c r="G47" s="12">
        <v>16</v>
      </c>
      <c r="H47" s="23">
        <v>0</v>
      </c>
      <c r="I47" s="23">
        <v>0</v>
      </c>
      <c r="J47" s="7">
        <v>0</v>
      </c>
      <c r="K47" s="7">
        <v>0</v>
      </c>
      <c r="L47" s="7">
        <v>0</v>
      </c>
      <c r="N47" s="7"/>
      <c r="O47" s="7">
        <f t="shared" si="2"/>
        <v>16</v>
      </c>
    </row>
    <row r="48" spans="1:15" x14ac:dyDescent="0.25">
      <c r="A48" s="9"/>
      <c r="B48" s="17">
        <v>16</v>
      </c>
      <c r="C48" s="10" t="s">
        <v>101</v>
      </c>
      <c r="D48" s="10" t="s">
        <v>102</v>
      </c>
      <c r="E48" s="10" t="s">
        <v>68</v>
      </c>
      <c r="F48" s="32" t="s">
        <v>16</v>
      </c>
      <c r="G48" s="12">
        <v>14</v>
      </c>
      <c r="H48" s="23">
        <v>0</v>
      </c>
      <c r="I48" s="23">
        <v>0</v>
      </c>
      <c r="J48" s="7">
        <v>0</v>
      </c>
      <c r="K48" s="7">
        <v>0</v>
      </c>
      <c r="L48" s="7">
        <v>0</v>
      </c>
      <c r="N48" s="7"/>
      <c r="O48" s="7">
        <f t="shared" si="2"/>
        <v>14</v>
      </c>
    </row>
    <row r="49" spans="14:14" x14ac:dyDescent="0.25">
      <c r="N49" s="7"/>
    </row>
    <row r="50" spans="14:14" x14ac:dyDescent="0.25">
      <c r="N50" s="7"/>
    </row>
    <row r="51" spans="14:14" x14ac:dyDescent="0.25">
      <c r="N51" s="7"/>
    </row>
    <row r="52" spans="14:14" x14ac:dyDescent="0.25">
      <c r="N52" s="7"/>
    </row>
    <row r="53" spans="14:14" x14ac:dyDescent="0.25">
      <c r="N53" s="7"/>
    </row>
    <row r="54" spans="14:14" x14ac:dyDescent="0.25">
      <c r="N54" s="7"/>
    </row>
    <row r="55" spans="14:14" x14ac:dyDescent="0.25">
      <c r="N55" s="7"/>
    </row>
    <row r="56" spans="14:14" x14ac:dyDescent="0.25">
      <c r="N56" s="7"/>
    </row>
    <row r="57" spans="14:14" x14ac:dyDescent="0.25">
      <c r="N57" s="7"/>
    </row>
    <row r="58" spans="14:14" x14ac:dyDescent="0.25">
      <c r="N58" s="7"/>
    </row>
    <row r="59" spans="14:14" x14ac:dyDescent="0.25">
      <c r="N59" s="7"/>
    </row>
    <row r="60" spans="14:14" x14ac:dyDescent="0.25">
      <c r="N60" s="7"/>
    </row>
    <row r="61" spans="14:14" x14ac:dyDescent="0.25">
      <c r="N61" s="7"/>
    </row>
    <row r="62" spans="14:14" x14ac:dyDescent="0.25">
      <c r="N62" s="7"/>
    </row>
    <row r="63" spans="14:14" x14ac:dyDescent="0.25">
      <c r="N63" s="7"/>
    </row>
    <row r="64" spans="14:14" x14ac:dyDescent="0.25">
      <c r="N64" s="7"/>
    </row>
    <row r="65" spans="14:14" x14ac:dyDescent="0.25">
      <c r="N65" s="7"/>
    </row>
    <row r="66" spans="14:14" x14ac:dyDescent="0.25">
      <c r="N66" s="7"/>
    </row>
    <row r="67" spans="14:14" x14ac:dyDescent="0.25">
      <c r="N67" s="7"/>
    </row>
    <row r="68" spans="14:14" x14ac:dyDescent="0.25">
      <c r="N68" s="7"/>
    </row>
    <row r="69" spans="14:14" x14ac:dyDescent="0.25">
      <c r="N69" s="7"/>
    </row>
    <row r="70" spans="14:14" x14ac:dyDescent="0.25">
      <c r="N70" s="7"/>
    </row>
    <row r="71" spans="14:14" x14ac:dyDescent="0.25">
      <c r="N71" s="7"/>
    </row>
    <row r="72" spans="14:14" x14ac:dyDescent="0.25">
      <c r="N72" s="7"/>
    </row>
    <row r="73" spans="14:14" x14ac:dyDescent="0.25">
      <c r="N73" s="7"/>
    </row>
    <row r="74" spans="14:14" x14ac:dyDescent="0.25">
      <c r="N74" s="7"/>
    </row>
    <row r="75" spans="14:14" x14ac:dyDescent="0.25">
      <c r="N75" s="7"/>
    </row>
    <row r="76" spans="14:14" x14ac:dyDescent="0.25">
      <c r="N76" s="7"/>
    </row>
    <row r="77" spans="14:14" x14ac:dyDescent="0.25">
      <c r="N77" s="7"/>
    </row>
    <row r="78" spans="14:14" x14ac:dyDescent="0.25">
      <c r="N78" s="7"/>
    </row>
    <row r="79" spans="14:14" x14ac:dyDescent="0.25">
      <c r="N79" s="7"/>
    </row>
    <row r="80" spans="14:14" x14ac:dyDescent="0.25">
      <c r="N80" s="7"/>
    </row>
    <row r="81" spans="14:14" x14ac:dyDescent="0.25">
      <c r="N81" s="7"/>
    </row>
    <row r="82" spans="14:14" x14ac:dyDescent="0.25">
      <c r="N82" s="7"/>
    </row>
    <row r="83" spans="14:14" x14ac:dyDescent="0.25">
      <c r="N83" s="7"/>
    </row>
    <row r="84" spans="14:14" x14ac:dyDescent="0.25">
      <c r="N84" s="7"/>
    </row>
    <row r="85" spans="14:14" x14ac:dyDescent="0.25">
      <c r="N85" s="7"/>
    </row>
    <row r="86" spans="14:14" x14ac:dyDescent="0.25">
      <c r="N86" s="7"/>
    </row>
    <row r="87" spans="14:14" x14ac:dyDescent="0.25">
      <c r="N87" s="7"/>
    </row>
    <row r="88" spans="14:14" x14ac:dyDescent="0.25">
      <c r="N88" s="7"/>
    </row>
    <row r="89" spans="14:14" x14ac:dyDescent="0.25">
      <c r="N89" s="7"/>
    </row>
    <row r="90" spans="14:14" x14ac:dyDescent="0.25">
      <c r="N90" s="7"/>
    </row>
  </sheetData>
  <sortState ref="C2:M90">
    <sortCondition descending="1" ref="M1"/>
  </sortState>
  <pageMargins left="0.7" right="0.7" top="0.75" bottom="0.75" header="0.3" footer="0.3"/>
  <pageSetup orientation="portrait" horizontalDpi="4294967294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L3" sqref="L3"/>
    </sheetView>
  </sheetViews>
  <sheetFormatPr defaultColWidth="8.85546875" defaultRowHeight="15" x14ac:dyDescent="0.25"/>
  <cols>
    <col min="1" max="1" width="8.85546875" style="50"/>
    <col min="2" max="2" width="8.85546875" style="1"/>
    <col min="3" max="3" width="13.42578125" style="1" customWidth="1"/>
    <col min="4" max="4" width="19" style="1" customWidth="1"/>
    <col min="5" max="5" width="23.42578125" style="1" customWidth="1"/>
    <col min="6" max="7" width="8.85546875" style="1"/>
    <col min="8" max="8" width="10.28515625" style="2" customWidth="1"/>
    <col min="9" max="12" width="8.85546875" style="2"/>
    <col min="13" max="13" width="8.85546875" style="50"/>
    <col min="14" max="14" width="8.85546875" style="1"/>
    <col min="15" max="15" width="8.85546875" style="2"/>
    <col min="16" max="16384" width="8.85546875" style="1"/>
  </cols>
  <sheetData>
    <row r="1" spans="1:15" x14ac:dyDescent="0.25">
      <c r="B1" s="4" t="s">
        <v>9</v>
      </c>
      <c r="C1" s="5" t="s">
        <v>10</v>
      </c>
      <c r="D1" s="5" t="s">
        <v>11</v>
      </c>
      <c r="E1" s="5" t="s">
        <v>12</v>
      </c>
      <c r="F1" s="4" t="s">
        <v>13</v>
      </c>
      <c r="G1" s="4" t="s">
        <v>4</v>
      </c>
      <c r="H1" s="4" t="s">
        <v>5</v>
      </c>
      <c r="I1" s="4" t="s">
        <v>6</v>
      </c>
      <c r="J1" s="38" t="s">
        <v>570</v>
      </c>
      <c r="K1" s="38" t="s">
        <v>570</v>
      </c>
      <c r="L1" s="4" t="s">
        <v>7</v>
      </c>
      <c r="M1" s="50" t="s">
        <v>585</v>
      </c>
      <c r="O1" s="4" t="s">
        <v>14</v>
      </c>
    </row>
    <row r="2" spans="1:15" x14ac:dyDescent="0.25">
      <c r="A2" s="50" t="s">
        <v>591</v>
      </c>
      <c r="B2" s="4" t="s">
        <v>0</v>
      </c>
      <c r="C2" s="5" t="s">
        <v>1</v>
      </c>
      <c r="D2" s="5" t="s">
        <v>1</v>
      </c>
      <c r="E2" s="5" t="s">
        <v>2</v>
      </c>
      <c r="F2" s="4" t="s">
        <v>3</v>
      </c>
      <c r="G2" s="68" t="s">
        <v>15</v>
      </c>
      <c r="H2" s="4" t="s">
        <v>103</v>
      </c>
      <c r="I2" s="4" t="s">
        <v>513</v>
      </c>
      <c r="J2" s="38" t="s">
        <v>513</v>
      </c>
      <c r="K2" s="38" t="s">
        <v>513</v>
      </c>
      <c r="L2" s="4" t="s">
        <v>15</v>
      </c>
      <c r="M2" s="50" t="s">
        <v>8</v>
      </c>
      <c r="O2" s="4" t="s">
        <v>8</v>
      </c>
    </row>
    <row r="3" spans="1:15" x14ac:dyDescent="0.25">
      <c r="A3" s="50">
        <v>1</v>
      </c>
      <c r="B3" s="7">
        <v>351</v>
      </c>
      <c r="C3" s="10" t="s">
        <v>223</v>
      </c>
      <c r="D3" s="10" t="s">
        <v>319</v>
      </c>
      <c r="E3" s="11" t="s">
        <v>387</v>
      </c>
      <c r="F3" s="7" t="s">
        <v>318</v>
      </c>
      <c r="G3" s="12">
        <v>49</v>
      </c>
      <c r="H3" s="12">
        <v>0</v>
      </c>
      <c r="I3" s="2">
        <v>50</v>
      </c>
      <c r="J3" s="62">
        <v>50</v>
      </c>
      <c r="K3" s="62">
        <v>50</v>
      </c>
      <c r="L3" s="62">
        <v>50</v>
      </c>
      <c r="M3" s="50">
        <f>J3+K3+L3</f>
        <v>150</v>
      </c>
      <c r="O3" s="2">
        <f>SUM(G3:L3)</f>
        <v>249</v>
      </c>
    </row>
    <row r="4" spans="1:15" x14ac:dyDescent="0.25">
      <c r="A4" s="50">
        <v>2</v>
      </c>
      <c r="B4" s="7">
        <v>353</v>
      </c>
      <c r="C4" s="10" t="s">
        <v>320</v>
      </c>
      <c r="D4" s="10" t="s">
        <v>302</v>
      </c>
      <c r="E4" s="11" t="s">
        <v>387</v>
      </c>
      <c r="F4" s="7" t="s">
        <v>318</v>
      </c>
      <c r="G4" s="43">
        <v>48</v>
      </c>
      <c r="H4" s="12">
        <v>0</v>
      </c>
      <c r="I4" s="2">
        <v>0</v>
      </c>
      <c r="J4" s="62">
        <v>49</v>
      </c>
      <c r="K4" s="62">
        <v>49</v>
      </c>
      <c r="L4" s="2">
        <v>0</v>
      </c>
      <c r="M4" s="50">
        <f>G4+J4+K4</f>
        <v>146</v>
      </c>
      <c r="O4" s="2">
        <f>SUM(G4:L4)</f>
        <v>146</v>
      </c>
    </row>
    <row r="5" spans="1:15" s="63" customFormat="1" x14ac:dyDescent="0.25">
      <c r="A5" s="51"/>
      <c r="B5" s="15">
        <v>350</v>
      </c>
      <c r="C5" s="48" t="s">
        <v>317</v>
      </c>
      <c r="D5" s="48" t="s">
        <v>312</v>
      </c>
      <c r="E5" s="53" t="s">
        <v>25</v>
      </c>
      <c r="F5" s="15" t="s">
        <v>318</v>
      </c>
      <c r="G5" s="47">
        <v>50</v>
      </c>
      <c r="H5" s="47">
        <v>0</v>
      </c>
      <c r="I5" s="49">
        <v>49</v>
      </c>
      <c r="J5" s="49">
        <v>0</v>
      </c>
      <c r="K5" s="49">
        <v>0</v>
      </c>
      <c r="L5" s="49">
        <v>0</v>
      </c>
      <c r="M5" s="51"/>
      <c r="O5" s="49">
        <f>SUM(G5:L5)</f>
        <v>99</v>
      </c>
    </row>
  </sheetData>
  <sortState ref="B1:M5">
    <sortCondition descending="1" ref="M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H10" sqref="H10:I10"/>
    </sheetView>
  </sheetViews>
  <sheetFormatPr defaultColWidth="8.85546875" defaultRowHeight="15" x14ac:dyDescent="0.25"/>
  <cols>
    <col min="1" max="1" width="8.85546875" style="50"/>
    <col min="2" max="2" width="8.85546875" style="1"/>
    <col min="3" max="3" width="15.28515625" style="1" customWidth="1"/>
    <col min="4" max="4" width="18.140625" style="1" customWidth="1"/>
    <col min="5" max="5" width="22.42578125" style="1" customWidth="1"/>
    <col min="6" max="7" width="8.85546875" style="1"/>
    <col min="8" max="8" width="11.28515625" style="2" customWidth="1"/>
    <col min="9" max="12" width="8.85546875" style="2"/>
    <col min="13" max="13" width="8.85546875" style="73"/>
    <col min="14" max="14" width="8.85546875" style="1"/>
    <col min="15" max="15" width="8.85546875" style="2"/>
    <col min="16" max="16384" width="8.85546875" style="1"/>
  </cols>
  <sheetData>
    <row r="1" spans="1:15" x14ac:dyDescent="0.25">
      <c r="B1" s="4" t="s">
        <v>0</v>
      </c>
      <c r="C1" s="5" t="s">
        <v>1</v>
      </c>
      <c r="D1" s="5" t="s">
        <v>1</v>
      </c>
      <c r="E1" s="5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38" t="s">
        <v>570</v>
      </c>
      <c r="K1" s="38" t="s">
        <v>570</v>
      </c>
      <c r="L1" s="4" t="s">
        <v>7</v>
      </c>
      <c r="M1" s="73" t="s">
        <v>585</v>
      </c>
      <c r="O1" s="4" t="s">
        <v>8</v>
      </c>
    </row>
    <row r="2" spans="1:15" x14ac:dyDescent="0.25">
      <c r="A2" s="50" t="s">
        <v>591</v>
      </c>
      <c r="B2" s="4" t="s">
        <v>9</v>
      </c>
      <c r="C2" s="5" t="s">
        <v>10</v>
      </c>
      <c r="D2" s="5" t="s">
        <v>11</v>
      </c>
      <c r="E2" s="5" t="s">
        <v>12</v>
      </c>
      <c r="F2" s="4" t="s">
        <v>13</v>
      </c>
      <c r="G2" s="68" t="s">
        <v>15</v>
      </c>
      <c r="H2" s="4" t="s">
        <v>103</v>
      </c>
      <c r="I2" s="68" t="s">
        <v>513</v>
      </c>
      <c r="J2" s="38" t="s">
        <v>513</v>
      </c>
      <c r="K2" s="38" t="s">
        <v>513</v>
      </c>
      <c r="L2" s="4" t="s">
        <v>15</v>
      </c>
      <c r="M2" s="73" t="s">
        <v>8</v>
      </c>
      <c r="O2" s="4" t="s">
        <v>14</v>
      </c>
    </row>
    <row r="3" spans="1:15" x14ac:dyDescent="0.25">
      <c r="A3" s="50">
        <v>1</v>
      </c>
      <c r="B3" s="7">
        <v>360</v>
      </c>
      <c r="C3" s="10" t="s">
        <v>39</v>
      </c>
      <c r="D3" s="10" t="s">
        <v>312</v>
      </c>
      <c r="E3" s="11" t="s">
        <v>25</v>
      </c>
      <c r="F3" s="7" t="s">
        <v>321</v>
      </c>
      <c r="G3" s="43">
        <v>50</v>
      </c>
      <c r="H3" s="12">
        <v>0</v>
      </c>
      <c r="I3" s="2">
        <v>49</v>
      </c>
      <c r="J3" s="62">
        <v>50</v>
      </c>
      <c r="K3" s="62">
        <v>50</v>
      </c>
      <c r="L3" s="2">
        <v>0</v>
      </c>
      <c r="M3" s="73">
        <f>G3+J3+K3</f>
        <v>150</v>
      </c>
      <c r="O3" s="2">
        <f>SUM(G3:L3)</f>
        <v>199</v>
      </c>
    </row>
    <row r="4" spans="1:15" s="63" customFormat="1" x14ac:dyDescent="0.25">
      <c r="A4" s="51"/>
      <c r="B4" s="15">
        <v>361</v>
      </c>
      <c r="C4" s="48" t="s">
        <v>322</v>
      </c>
      <c r="D4" s="48" t="s">
        <v>323</v>
      </c>
      <c r="E4" s="53" t="s">
        <v>25</v>
      </c>
      <c r="F4" s="15" t="s">
        <v>321</v>
      </c>
      <c r="G4" s="47">
        <v>49</v>
      </c>
      <c r="H4" s="47">
        <v>0</v>
      </c>
      <c r="I4" s="49">
        <v>50</v>
      </c>
      <c r="J4" s="49">
        <v>0</v>
      </c>
      <c r="K4" s="49">
        <v>0</v>
      </c>
      <c r="L4" s="49">
        <v>0</v>
      </c>
      <c r="M4" s="51"/>
      <c r="O4" s="49">
        <f>SUM(G4:L4)</f>
        <v>99</v>
      </c>
    </row>
    <row r="7" spans="1:15" x14ac:dyDescent="0.25">
      <c r="H7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H2" sqref="H2"/>
    </sheetView>
  </sheetViews>
  <sheetFormatPr defaultColWidth="8.85546875" defaultRowHeight="15" x14ac:dyDescent="0.25"/>
  <cols>
    <col min="1" max="1" width="8.85546875" style="1"/>
    <col min="2" max="2" width="15.42578125" style="1" customWidth="1"/>
    <col min="3" max="3" width="21.42578125" style="1" customWidth="1"/>
    <col min="4" max="4" width="23.140625" style="1" customWidth="1"/>
    <col min="5" max="6" width="8.85546875" style="1"/>
    <col min="7" max="7" width="10.28515625" style="2" customWidth="1"/>
    <col min="8" max="12" width="8.85546875" style="2"/>
    <col min="13" max="16384" width="8.85546875" style="1"/>
  </cols>
  <sheetData>
    <row r="1" spans="1:14" x14ac:dyDescent="0.25">
      <c r="A1" s="4" t="s">
        <v>0</v>
      </c>
      <c r="B1" s="5" t="s">
        <v>1</v>
      </c>
      <c r="C1" s="5" t="s">
        <v>1</v>
      </c>
      <c r="D1" s="5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570</v>
      </c>
      <c r="J1" s="4" t="s">
        <v>570</v>
      </c>
      <c r="K1" s="4" t="s">
        <v>7</v>
      </c>
      <c r="L1" s="2" t="s">
        <v>585</v>
      </c>
      <c r="N1" s="4" t="s">
        <v>8</v>
      </c>
    </row>
    <row r="2" spans="1:14" x14ac:dyDescent="0.25">
      <c r="A2" s="4" t="s">
        <v>9</v>
      </c>
      <c r="B2" s="5" t="s">
        <v>10</v>
      </c>
      <c r="C2" s="5" t="s">
        <v>11</v>
      </c>
      <c r="D2" s="5" t="s">
        <v>12</v>
      </c>
      <c r="E2" s="4" t="s">
        <v>13</v>
      </c>
      <c r="F2" s="68" t="s">
        <v>15</v>
      </c>
      <c r="G2" s="4" t="s">
        <v>103</v>
      </c>
      <c r="H2" s="68" t="s">
        <v>513</v>
      </c>
      <c r="I2" s="4" t="s">
        <v>513</v>
      </c>
      <c r="J2" s="4" t="s">
        <v>513</v>
      </c>
      <c r="K2" s="4" t="s">
        <v>15</v>
      </c>
      <c r="L2" s="2" t="s">
        <v>8</v>
      </c>
      <c r="N2" s="4" t="s">
        <v>14</v>
      </c>
    </row>
    <row r="3" spans="1:14" s="63" customFormat="1" x14ac:dyDescent="0.25">
      <c r="A3" s="47">
        <v>370</v>
      </c>
      <c r="B3" s="48" t="s">
        <v>113</v>
      </c>
      <c r="C3" s="48" t="s">
        <v>324</v>
      </c>
      <c r="D3" s="53" t="s">
        <v>25</v>
      </c>
      <c r="E3" s="15" t="s">
        <v>325</v>
      </c>
      <c r="F3" s="47">
        <v>50</v>
      </c>
      <c r="G3" s="47">
        <v>0</v>
      </c>
      <c r="H3" s="49">
        <v>0</v>
      </c>
      <c r="I3" s="49">
        <v>0</v>
      </c>
      <c r="J3" s="49">
        <v>0</v>
      </c>
      <c r="K3" s="49">
        <v>0</v>
      </c>
      <c r="N3" s="49">
        <f>SUM(F3:K3)</f>
        <v>50</v>
      </c>
    </row>
    <row r="4" spans="1:14" x14ac:dyDescent="0.25">
      <c r="A4" s="12">
        <v>373</v>
      </c>
      <c r="B4" s="10" t="s">
        <v>219</v>
      </c>
      <c r="C4" s="10" t="s">
        <v>326</v>
      </c>
      <c r="D4" s="35" t="s">
        <v>387</v>
      </c>
      <c r="E4" s="7" t="s">
        <v>325</v>
      </c>
      <c r="F4" s="12">
        <v>49</v>
      </c>
      <c r="G4" s="12">
        <v>0</v>
      </c>
      <c r="H4" s="2">
        <v>50</v>
      </c>
      <c r="I4" s="2">
        <v>0</v>
      </c>
      <c r="J4" s="2">
        <v>0</v>
      </c>
      <c r="K4" s="2">
        <v>0</v>
      </c>
      <c r="N4" s="2">
        <f>SUM(F4:K4)</f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C1" workbookViewId="0">
      <selection activeCell="M1" sqref="M1:M1048576"/>
    </sheetView>
  </sheetViews>
  <sheetFormatPr defaultColWidth="8.85546875" defaultRowHeight="15" x14ac:dyDescent="0.25"/>
  <cols>
    <col min="1" max="2" width="8.85546875" style="2"/>
    <col min="3" max="3" width="18" style="1" customWidth="1"/>
    <col min="4" max="4" width="18.7109375" style="1" customWidth="1"/>
    <col min="5" max="5" width="23" style="1" customWidth="1"/>
    <col min="6" max="7" width="8.85546875" style="2"/>
    <col min="8" max="8" width="10.7109375" style="2" customWidth="1"/>
    <col min="9" max="12" width="8.85546875" style="2"/>
    <col min="13" max="13" width="8.85546875" style="50"/>
    <col min="14" max="14" width="8.85546875" style="1"/>
    <col min="15" max="15" width="8.85546875" style="2"/>
    <col min="16" max="16384" width="8.85546875" style="1"/>
  </cols>
  <sheetData>
    <row r="1" spans="1:16" x14ac:dyDescent="0.25">
      <c r="B1" s="4" t="s">
        <v>9</v>
      </c>
      <c r="C1" s="5" t="s">
        <v>10</v>
      </c>
      <c r="D1" s="5" t="s">
        <v>11</v>
      </c>
      <c r="E1" s="5" t="s">
        <v>12</v>
      </c>
      <c r="F1" s="4" t="s">
        <v>13</v>
      </c>
      <c r="G1" s="68" t="s">
        <v>15</v>
      </c>
      <c r="H1" s="4" t="s">
        <v>103</v>
      </c>
      <c r="I1" s="4" t="s">
        <v>513</v>
      </c>
      <c r="J1" s="4" t="s">
        <v>513</v>
      </c>
      <c r="K1" s="4" t="s">
        <v>513</v>
      </c>
      <c r="L1" s="4" t="s">
        <v>15</v>
      </c>
      <c r="M1" s="50" t="s">
        <v>585</v>
      </c>
      <c r="O1" s="4" t="s">
        <v>14</v>
      </c>
    </row>
    <row r="2" spans="1:16" x14ac:dyDescent="0.25">
      <c r="A2" s="50" t="s">
        <v>591</v>
      </c>
      <c r="B2" s="4" t="s">
        <v>0</v>
      </c>
      <c r="C2" s="5" t="s">
        <v>1</v>
      </c>
      <c r="D2" s="5" t="s">
        <v>1</v>
      </c>
      <c r="E2" s="5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570</v>
      </c>
      <c r="K2" s="4" t="s">
        <v>570</v>
      </c>
      <c r="L2" s="4" t="s">
        <v>7</v>
      </c>
      <c r="M2" s="50" t="s">
        <v>8</v>
      </c>
      <c r="O2" s="4" t="s">
        <v>8</v>
      </c>
    </row>
    <row r="3" spans="1:16" x14ac:dyDescent="0.25">
      <c r="A3" s="2" t="s">
        <v>607</v>
      </c>
      <c r="B3" s="7">
        <v>433</v>
      </c>
      <c r="C3" s="1" t="s">
        <v>332</v>
      </c>
      <c r="D3" s="1" t="s">
        <v>333</v>
      </c>
      <c r="E3" s="1" t="s">
        <v>25</v>
      </c>
      <c r="F3" s="18" t="s">
        <v>330</v>
      </c>
      <c r="G3" s="2">
        <v>48</v>
      </c>
      <c r="H3" s="2">
        <v>0</v>
      </c>
      <c r="I3" s="62">
        <v>50</v>
      </c>
      <c r="J3" s="62">
        <v>49</v>
      </c>
      <c r="K3" s="2">
        <v>49</v>
      </c>
      <c r="L3" s="62">
        <v>50</v>
      </c>
      <c r="M3" s="50">
        <f>I3+J3+L3</f>
        <v>149</v>
      </c>
      <c r="O3" s="2">
        <f t="shared" ref="O3:O18" si="0">SUM(G3:L3)</f>
        <v>246</v>
      </c>
    </row>
    <row r="4" spans="1:16" x14ac:dyDescent="0.25">
      <c r="A4" s="2" t="s">
        <v>607</v>
      </c>
      <c r="B4" s="7">
        <v>436</v>
      </c>
      <c r="C4" s="1" t="s">
        <v>331</v>
      </c>
      <c r="D4" s="1" t="s">
        <v>200</v>
      </c>
      <c r="E4" s="1" t="s">
        <v>25</v>
      </c>
      <c r="F4" s="18" t="s">
        <v>330</v>
      </c>
      <c r="G4" s="62">
        <v>49</v>
      </c>
      <c r="H4" s="2">
        <v>0</v>
      </c>
      <c r="I4" s="2">
        <v>0</v>
      </c>
      <c r="J4" s="62">
        <v>50</v>
      </c>
      <c r="K4" s="62">
        <v>50</v>
      </c>
      <c r="L4" s="2">
        <v>0</v>
      </c>
      <c r="M4" s="50">
        <f>G4+J4+K4</f>
        <v>149</v>
      </c>
      <c r="O4" s="2">
        <f t="shared" si="0"/>
        <v>149</v>
      </c>
    </row>
    <row r="5" spans="1:16" x14ac:dyDescent="0.25">
      <c r="A5" s="2">
        <v>3</v>
      </c>
      <c r="B5" s="7">
        <v>403</v>
      </c>
      <c r="C5" s="8" t="s">
        <v>337</v>
      </c>
      <c r="D5" s="8" t="s">
        <v>338</v>
      </c>
      <c r="E5" s="8" t="s">
        <v>25</v>
      </c>
      <c r="F5" s="18" t="s">
        <v>330</v>
      </c>
      <c r="G5" s="2">
        <v>45</v>
      </c>
      <c r="H5" s="2">
        <v>0</v>
      </c>
      <c r="I5" s="2">
        <v>45</v>
      </c>
      <c r="J5" s="62">
        <v>48</v>
      </c>
      <c r="K5" s="62">
        <v>48</v>
      </c>
      <c r="L5" s="62">
        <v>49</v>
      </c>
      <c r="M5" s="50">
        <f>J5+K5+L5</f>
        <v>145</v>
      </c>
      <c r="O5" s="2">
        <f t="shared" si="0"/>
        <v>235</v>
      </c>
    </row>
    <row r="6" spans="1:16" x14ac:dyDescent="0.25">
      <c r="A6" s="2">
        <v>4</v>
      </c>
      <c r="B6" s="7">
        <v>461</v>
      </c>
      <c r="C6" s="1" t="s">
        <v>37</v>
      </c>
      <c r="D6" s="1" t="s">
        <v>85</v>
      </c>
      <c r="E6" s="1" t="s">
        <v>25</v>
      </c>
      <c r="F6" s="18" t="s">
        <v>330</v>
      </c>
      <c r="G6" s="62">
        <v>47</v>
      </c>
      <c r="H6" s="2">
        <v>0</v>
      </c>
      <c r="I6" s="62">
        <v>48</v>
      </c>
      <c r="J6" s="62">
        <v>47</v>
      </c>
      <c r="K6" s="2">
        <v>47</v>
      </c>
      <c r="L6" s="2">
        <v>0</v>
      </c>
      <c r="M6" s="50">
        <f>G6+I6+J6</f>
        <v>142</v>
      </c>
      <c r="O6" s="2">
        <f t="shared" si="0"/>
        <v>189</v>
      </c>
    </row>
    <row r="7" spans="1:16" x14ac:dyDescent="0.25">
      <c r="B7" s="7"/>
      <c r="C7" s="1" t="s">
        <v>334</v>
      </c>
      <c r="D7" s="1" t="s">
        <v>335</v>
      </c>
      <c r="E7" s="1" t="s">
        <v>336</v>
      </c>
      <c r="F7" s="18" t="s">
        <v>330</v>
      </c>
      <c r="G7" s="62">
        <v>46</v>
      </c>
      <c r="H7" s="2">
        <v>0</v>
      </c>
      <c r="I7" s="62">
        <v>48</v>
      </c>
      <c r="J7" s="62">
        <v>44</v>
      </c>
      <c r="K7" s="74">
        <v>44</v>
      </c>
      <c r="L7" s="2">
        <v>0</v>
      </c>
      <c r="M7" s="50">
        <v>138</v>
      </c>
      <c r="O7" s="2">
        <f>SUM(G7:L7)</f>
        <v>182</v>
      </c>
      <c r="P7" s="75"/>
    </row>
    <row r="8" spans="1:16" x14ac:dyDescent="0.25">
      <c r="A8" s="2">
        <v>5</v>
      </c>
      <c r="B8" s="2">
        <v>473</v>
      </c>
      <c r="C8" s="1" t="s">
        <v>546</v>
      </c>
      <c r="D8" s="1" t="s">
        <v>131</v>
      </c>
      <c r="E8" s="1" t="s">
        <v>336</v>
      </c>
      <c r="F8" s="2" t="s">
        <v>330</v>
      </c>
      <c r="G8" s="2">
        <v>0</v>
      </c>
      <c r="H8" s="2">
        <v>0</v>
      </c>
      <c r="I8" s="62">
        <v>46</v>
      </c>
      <c r="J8" s="62">
        <v>45</v>
      </c>
      <c r="K8" s="62">
        <v>45</v>
      </c>
      <c r="L8" s="2">
        <v>0</v>
      </c>
      <c r="M8" s="50">
        <f>I8+J8+K8</f>
        <v>136</v>
      </c>
      <c r="O8" s="2">
        <f t="shared" si="0"/>
        <v>136</v>
      </c>
    </row>
    <row r="9" spans="1:16" x14ac:dyDescent="0.25">
      <c r="A9" s="2" t="s">
        <v>608</v>
      </c>
      <c r="B9" s="7">
        <v>432</v>
      </c>
      <c r="C9" s="1" t="s">
        <v>345</v>
      </c>
      <c r="D9" s="1" t="s">
        <v>346</v>
      </c>
      <c r="E9" s="8" t="s">
        <v>340</v>
      </c>
      <c r="F9" s="18" t="s">
        <v>330</v>
      </c>
      <c r="G9" s="2">
        <v>41</v>
      </c>
      <c r="H9" s="2">
        <v>0</v>
      </c>
      <c r="I9" s="62">
        <v>44</v>
      </c>
      <c r="J9" s="2">
        <v>43</v>
      </c>
      <c r="K9" s="62">
        <v>43</v>
      </c>
      <c r="L9" s="62">
        <v>47</v>
      </c>
      <c r="M9" s="50">
        <f>I9+K9+L9</f>
        <v>134</v>
      </c>
      <c r="O9" s="2">
        <f t="shared" si="0"/>
        <v>218</v>
      </c>
    </row>
    <row r="10" spans="1:16" x14ac:dyDescent="0.25">
      <c r="A10" s="2">
        <v>8</v>
      </c>
      <c r="B10" s="7">
        <v>422</v>
      </c>
      <c r="C10" s="1" t="s">
        <v>37</v>
      </c>
      <c r="D10" s="1" t="s">
        <v>348</v>
      </c>
      <c r="E10" s="8" t="s">
        <v>340</v>
      </c>
      <c r="F10" s="18" t="s">
        <v>330</v>
      </c>
      <c r="G10" s="2">
        <v>39</v>
      </c>
      <c r="H10" s="2">
        <v>0</v>
      </c>
      <c r="I10" s="62">
        <v>43</v>
      </c>
      <c r="J10" s="62">
        <v>42</v>
      </c>
      <c r="K10" s="2">
        <v>42</v>
      </c>
      <c r="L10" s="62">
        <v>48</v>
      </c>
      <c r="M10" s="50">
        <f>I10+J10+L10</f>
        <v>133</v>
      </c>
      <c r="O10" s="2">
        <f>SUM(G10:L10)</f>
        <v>214</v>
      </c>
    </row>
    <row r="11" spans="1:16" s="63" customFormat="1" x14ac:dyDescent="0.25">
      <c r="A11" s="49"/>
      <c r="B11" s="49">
        <v>480</v>
      </c>
      <c r="C11" s="63" t="s">
        <v>168</v>
      </c>
      <c r="D11" s="63" t="s">
        <v>575</v>
      </c>
      <c r="E11" s="63" t="s">
        <v>359</v>
      </c>
      <c r="F11" s="49" t="s">
        <v>330</v>
      </c>
      <c r="G11" s="49">
        <v>0</v>
      </c>
      <c r="H11" s="49">
        <v>0</v>
      </c>
      <c r="I11" s="49">
        <v>0</v>
      </c>
      <c r="J11" s="49">
        <v>46</v>
      </c>
      <c r="K11" s="49">
        <v>46</v>
      </c>
      <c r="L11" s="49">
        <v>0</v>
      </c>
      <c r="M11" s="51"/>
      <c r="O11" s="49">
        <f t="shared" si="0"/>
        <v>92</v>
      </c>
    </row>
    <row r="12" spans="1:16" x14ac:dyDescent="0.25">
      <c r="B12" s="7">
        <v>459</v>
      </c>
      <c r="C12" s="6" t="s">
        <v>327</v>
      </c>
      <c r="D12" s="6" t="s">
        <v>328</v>
      </c>
      <c r="E12" s="6" t="s">
        <v>329</v>
      </c>
      <c r="F12" s="18" t="s">
        <v>330</v>
      </c>
      <c r="G12" s="2">
        <v>50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O12" s="2">
        <f t="shared" si="0"/>
        <v>50</v>
      </c>
    </row>
    <row r="13" spans="1:16" x14ac:dyDescent="0.25">
      <c r="B13" s="2">
        <v>469</v>
      </c>
      <c r="C13" s="1" t="s">
        <v>544</v>
      </c>
      <c r="D13" s="1" t="s">
        <v>45</v>
      </c>
      <c r="E13" s="1" t="s">
        <v>336</v>
      </c>
      <c r="F13" s="2" t="s">
        <v>330</v>
      </c>
      <c r="G13" s="2">
        <v>0</v>
      </c>
      <c r="H13" s="2">
        <v>0</v>
      </c>
      <c r="I13" s="2">
        <v>49</v>
      </c>
      <c r="J13" s="2">
        <v>0</v>
      </c>
      <c r="K13" s="2">
        <v>0</v>
      </c>
      <c r="L13" s="2">
        <v>0</v>
      </c>
      <c r="O13" s="2">
        <f t="shared" si="0"/>
        <v>49</v>
      </c>
    </row>
    <row r="14" spans="1:16" x14ac:dyDescent="0.25">
      <c r="B14" s="2">
        <v>471</v>
      </c>
      <c r="C14" s="10" t="s">
        <v>37</v>
      </c>
      <c r="D14" s="1" t="s">
        <v>545</v>
      </c>
      <c r="E14" s="1" t="s">
        <v>359</v>
      </c>
      <c r="F14" s="2" t="s">
        <v>330</v>
      </c>
      <c r="G14" s="2">
        <v>0</v>
      </c>
      <c r="H14" s="2">
        <v>0</v>
      </c>
      <c r="I14" s="2">
        <v>47</v>
      </c>
      <c r="J14" s="2">
        <v>0</v>
      </c>
      <c r="K14" s="2">
        <v>0</v>
      </c>
      <c r="L14" s="2">
        <v>0</v>
      </c>
      <c r="O14" s="2">
        <f t="shared" si="0"/>
        <v>47</v>
      </c>
    </row>
    <row r="15" spans="1:16" x14ac:dyDescent="0.25">
      <c r="B15" s="7">
        <v>467</v>
      </c>
      <c r="C15" s="1" t="s">
        <v>287</v>
      </c>
      <c r="D15" s="1" t="s">
        <v>339</v>
      </c>
      <c r="E15" s="8" t="s">
        <v>340</v>
      </c>
      <c r="F15" s="18" t="s">
        <v>330</v>
      </c>
      <c r="G15" s="2">
        <v>44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O15" s="2">
        <f t="shared" si="0"/>
        <v>44</v>
      </c>
    </row>
    <row r="16" spans="1:16" x14ac:dyDescent="0.25">
      <c r="B16" s="7">
        <v>411</v>
      </c>
      <c r="C16" s="1" t="s">
        <v>341</v>
      </c>
      <c r="D16" s="1" t="s">
        <v>342</v>
      </c>
      <c r="E16" s="8" t="s">
        <v>340</v>
      </c>
      <c r="F16" s="18" t="s">
        <v>330</v>
      </c>
      <c r="G16" s="2">
        <v>43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O16" s="2">
        <f t="shared" si="0"/>
        <v>43</v>
      </c>
    </row>
    <row r="17" spans="2:15" x14ac:dyDescent="0.25">
      <c r="B17" s="7">
        <v>409</v>
      </c>
      <c r="C17" s="1" t="s">
        <v>296</v>
      </c>
      <c r="D17" s="1" t="s">
        <v>344</v>
      </c>
      <c r="E17" s="8" t="s">
        <v>340</v>
      </c>
      <c r="F17" s="18" t="s">
        <v>330</v>
      </c>
      <c r="G17" s="2">
        <v>42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O17" s="2">
        <f t="shared" si="0"/>
        <v>42</v>
      </c>
    </row>
    <row r="18" spans="2:15" x14ac:dyDescent="0.25">
      <c r="B18" s="7">
        <v>400</v>
      </c>
      <c r="C18" s="6" t="s">
        <v>296</v>
      </c>
      <c r="D18" s="6" t="s">
        <v>347</v>
      </c>
      <c r="E18" s="13" t="s">
        <v>340</v>
      </c>
      <c r="F18" s="18" t="s">
        <v>330</v>
      </c>
      <c r="G18" s="2">
        <v>40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O18" s="2">
        <f t="shared" si="0"/>
        <v>40</v>
      </c>
    </row>
  </sheetData>
  <sortState ref="B3:P10">
    <sortCondition descending="1" ref="P3"/>
  </sortState>
  <pageMargins left="0.7" right="0.7" top="0.75" bottom="0.75" header="0.3" footer="0.3"/>
  <pageSetup orientation="portrait" horizontalDpi="4294967294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M1" sqref="M1:M1048576"/>
    </sheetView>
  </sheetViews>
  <sheetFormatPr defaultColWidth="8.85546875" defaultRowHeight="15" x14ac:dyDescent="0.25"/>
  <cols>
    <col min="1" max="2" width="8.85546875" style="2"/>
    <col min="3" max="3" width="14.7109375" style="1" customWidth="1"/>
    <col min="4" max="4" width="16.28515625" style="1" customWidth="1"/>
    <col min="5" max="5" width="17.7109375" style="1" customWidth="1"/>
    <col min="6" max="7" width="8.85546875" style="2"/>
    <col min="8" max="8" width="10.42578125" style="2" customWidth="1"/>
    <col min="9" max="12" width="8.85546875" style="2"/>
    <col min="13" max="13" width="8.85546875" style="50"/>
    <col min="14" max="14" width="8.85546875" style="1"/>
    <col min="15" max="15" width="8.85546875" style="2"/>
    <col min="16" max="16384" width="8.85546875" style="1"/>
  </cols>
  <sheetData>
    <row r="1" spans="1:15" x14ac:dyDescent="0.25">
      <c r="B1" s="4" t="s">
        <v>9</v>
      </c>
      <c r="C1" s="5" t="s">
        <v>10</v>
      </c>
      <c r="D1" s="5" t="s">
        <v>11</v>
      </c>
      <c r="E1" s="5" t="s">
        <v>12</v>
      </c>
      <c r="F1" s="4" t="s">
        <v>13</v>
      </c>
      <c r="G1" s="4" t="s">
        <v>15</v>
      </c>
      <c r="H1" s="4" t="s">
        <v>103</v>
      </c>
      <c r="I1" s="4" t="s">
        <v>513</v>
      </c>
      <c r="J1" s="4" t="s">
        <v>513</v>
      </c>
      <c r="K1" s="4" t="s">
        <v>513</v>
      </c>
      <c r="L1" s="4" t="s">
        <v>15</v>
      </c>
      <c r="M1" s="50" t="s">
        <v>585</v>
      </c>
      <c r="O1" s="4" t="s">
        <v>14</v>
      </c>
    </row>
    <row r="2" spans="1:15" x14ac:dyDescent="0.25">
      <c r="A2" s="50" t="s">
        <v>591</v>
      </c>
      <c r="B2" s="4" t="s">
        <v>0</v>
      </c>
      <c r="C2" s="5" t="s">
        <v>1</v>
      </c>
      <c r="D2" s="5" t="s">
        <v>1</v>
      </c>
      <c r="E2" s="5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570</v>
      </c>
      <c r="K2" s="4" t="s">
        <v>570</v>
      </c>
      <c r="L2" s="4" t="s">
        <v>7</v>
      </c>
      <c r="M2" s="50" t="s">
        <v>8</v>
      </c>
      <c r="O2" s="4" t="s">
        <v>8</v>
      </c>
    </row>
    <row r="3" spans="1:15" x14ac:dyDescent="0.25">
      <c r="A3" s="2">
        <v>1</v>
      </c>
      <c r="B3" s="7">
        <v>531</v>
      </c>
      <c r="C3" s="6" t="s">
        <v>409</v>
      </c>
      <c r="D3" s="6" t="s">
        <v>257</v>
      </c>
      <c r="E3" s="13" t="s">
        <v>340</v>
      </c>
      <c r="F3" s="18" t="s">
        <v>410</v>
      </c>
      <c r="G3" s="62">
        <v>50</v>
      </c>
      <c r="H3" s="2">
        <v>0</v>
      </c>
      <c r="I3" s="62">
        <v>50</v>
      </c>
      <c r="J3" s="2">
        <v>49</v>
      </c>
      <c r="K3" s="2">
        <v>49</v>
      </c>
      <c r="L3" s="62">
        <v>50</v>
      </c>
      <c r="M3" s="50">
        <f>G3+I3+L3</f>
        <v>150</v>
      </c>
      <c r="O3" s="2">
        <f>SUM(G3:L3)</f>
        <v>248</v>
      </c>
    </row>
    <row r="4" spans="1:15" x14ac:dyDescent="0.25">
      <c r="A4" s="2">
        <v>2</v>
      </c>
      <c r="B4" s="2">
        <v>567</v>
      </c>
      <c r="C4" s="1" t="s">
        <v>509</v>
      </c>
      <c r="D4" s="1" t="s">
        <v>584</v>
      </c>
      <c r="E4" s="1" t="s">
        <v>340</v>
      </c>
      <c r="F4" s="2" t="s">
        <v>410</v>
      </c>
      <c r="G4" s="2">
        <v>0</v>
      </c>
      <c r="H4" s="2">
        <v>0</v>
      </c>
      <c r="I4" s="2">
        <v>0</v>
      </c>
      <c r="J4" s="62">
        <v>47</v>
      </c>
      <c r="K4" s="62">
        <v>47</v>
      </c>
      <c r="L4" s="62">
        <v>48</v>
      </c>
      <c r="M4" s="50">
        <f>J4+K4+L4</f>
        <v>142</v>
      </c>
      <c r="O4" s="2">
        <f>SUM(G4:L4)</f>
        <v>142</v>
      </c>
    </row>
    <row r="5" spans="1:15" s="63" customFormat="1" x14ac:dyDescent="0.25">
      <c r="A5" s="49"/>
      <c r="B5" s="49">
        <v>564</v>
      </c>
      <c r="C5" s="63" t="s">
        <v>507</v>
      </c>
      <c r="D5" s="63" t="s">
        <v>162</v>
      </c>
      <c r="E5" s="63" t="s">
        <v>25</v>
      </c>
      <c r="F5" s="49" t="s">
        <v>410</v>
      </c>
      <c r="G5" s="49">
        <v>0</v>
      </c>
      <c r="H5" s="49">
        <v>0</v>
      </c>
      <c r="I5" s="49">
        <v>0</v>
      </c>
      <c r="J5" s="49">
        <v>50</v>
      </c>
      <c r="K5" s="49">
        <v>50</v>
      </c>
      <c r="L5" s="49">
        <v>0</v>
      </c>
      <c r="M5" s="51"/>
      <c r="O5" s="49">
        <f>SUM(G5:L5)</f>
        <v>100</v>
      </c>
    </row>
    <row r="6" spans="1:15" x14ac:dyDescent="0.25">
      <c r="B6" s="2">
        <v>566</v>
      </c>
      <c r="C6" s="1" t="s">
        <v>582</v>
      </c>
      <c r="D6" s="1" t="s">
        <v>583</v>
      </c>
      <c r="E6" s="1" t="s">
        <v>340</v>
      </c>
      <c r="F6" s="2" t="s">
        <v>410</v>
      </c>
      <c r="G6" s="2">
        <v>0</v>
      </c>
      <c r="H6" s="2">
        <v>0</v>
      </c>
      <c r="I6" s="2">
        <v>0</v>
      </c>
      <c r="J6" s="2">
        <v>48</v>
      </c>
      <c r="K6" s="2">
        <v>48</v>
      </c>
      <c r="L6" s="2">
        <v>0</v>
      </c>
      <c r="O6" s="2">
        <f>SUM(G6:L6)</f>
        <v>96</v>
      </c>
    </row>
    <row r="7" spans="1:15" x14ac:dyDescent="0.25">
      <c r="B7" s="7">
        <v>548</v>
      </c>
      <c r="C7" s="6" t="s">
        <v>416</v>
      </c>
      <c r="D7" s="6" t="s">
        <v>417</v>
      </c>
      <c r="E7" s="6" t="s">
        <v>387</v>
      </c>
      <c r="F7" s="18" t="s">
        <v>410</v>
      </c>
      <c r="G7" s="2">
        <v>46</v>
      </c>
      <c r="H7" s="2">
        <v>0</v>
      </c>
      <c r="I7" s="2">
        <v>48</v>
      </c>
      <c r="J7" s="2">
        <v>0</v>
      </c>
      <c r="K7" s="2">
        <v>0</v>
      </c>
      <c r="L7" s="2">
        <v>0</v>
      </c>
      <c r="O7" s="2">
        <f>SUM(G7:L7)</f>
        <v>94</v>
      </c>
    </row>
    <row r="8" spans="1:15" x14ac:dyDescent="0.25">
      <c r="B8" s="7">
        <v>543</v>
      </c>
      <c r="C8" s="6" t="s">
        <v>411</v>
      </c>
      <c r="D8" s="6" t="s">
        <v>412</v>
      </c>
      <c r="E8" s="6" t="s">
        <v>387</v>
      </c>
      <c r="F8" s="18" t="s">
        <v>410</v>
      </c>
      <c r="G8" s="2" t="s">
        <v>609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O8" s="2">
        <v>49</v>
      </c>
    </row>
    <row r="9" spans="1:15" x14ac:dyDescent="0.25">
      <c r="B9" s="2">
        <v>563</v>
      </c>
      <c r="C9" s="1" t="s">
        <v>549</v>
      </c>
      <c r="D9" s="1" t="s">
        <v>550</v>
      </c>
      <c r="E9" s="1" t="s">
        <v>340</v>
      </c>
      <c r="F9" s="2" t="s">
        <v>410</v>
      </c>
      <c r="G9" s="2">
        <v>0</v>
      </c>
      <c r="H9" s="2">
        <v>0</v>
      </c>
      <c r="I9" s="2">
        <v>49</v>
      </c>
      <c r="J9" s="2">
        <v>0</v>
      </c>
      <c r="K9" s="2">
        <v>0</v>
      </c>
      <c r="L9" s="2">
        <v>0</v>
      </c>
      <c r="O9" s="2">
        <v>49</v>
      </c>
    </row>
    <row r="10" spans="1:15" x14ac:dyDescent="0.25">
      <c r="B10" s="7">
        <v>555</v>
      </c>
      <c r="C10" s="6" t="s">
        <v>413</v>
      </c>
      <c r="D10" s="6" t="s">
        <v>20</v>
      </c>
      <c r="E10" s="13" t="s">
        <v>340</v>
      </c>
      <c r="F10" s="18" t="s">
        <v>410</v>
      </c>
      <c r="G10" s="2">
        <v>48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O10" s="2">
        <v>48</v>
      </c>
    </row>
    <row r="11" spans="1:15" x14ac:dyDescent="0.25">
      <c r="B11" s="7">
        <v>527</v>
      </c>
      <c r="C11" s="6" t="s">
        <v>414</v>
      </c>
      <c r="D11" s="6" t="s">
        <v>415</v>
      </c>
      <c r="E11" s="13" t="s">
        <v>340</v>
      </c>
      <c r="F11" s="18" t="s">
        <v>410</v>
      </c>
      <c r="G11" s="2">
        <v>47</v>
      </c>
      <c r="H11" s="2">
        <v>0</v>
      </c>
      <c r="I11" s="2">
        <v>0</v>
      </c>
      <c r="J11" s="2">
        <v>0</v>
      </c>
      <c r="K11" s="2">
        <v>0</v>
      </c>
      <c r="L11" s="2">
        <v>49</v>
      </c>
      <c r="O11" s="2">
        <v>47</v>
      </c>
    </row>
    <row r="12" spans="1:15" x14ac:dyDescent="0.25">
      <c r="B12" s="7">
        <v>503</v>
      </c>
      <c r="C12" s="6" t="s">
        <v>418</v>
      </c>
      <c r="D12" s="6" t="s">
        <v>297</v>
      </c>
      <c r="E12" s="13" t="s">
        <v>340</v>
      </c>
      <c r="F12" s="18" t="s">
        <v>410</v>
      </c>
      <c r="G12" s="2">
        <v>45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O12" s="2">
        <v>45</v>
      </c>
    </row>
    <row r="13" spans="1:15" x14ac:dyDescent="0.25">
      <c r="B13" s="7">
        <v>557</v>
      </c>
      <c r="C13" s="6" t="s">
        <v>232</v>
      </c>
      <c r="D13" s="6" t="s">
        <v>419</v>
      </c>
      <c r="E13" s="13" t="s">
        <v>340</v>
      </c>
      <c r="F13" s="18" t="s">
        <v>410</v>
      </c>
      <c r="G13" s="2">
        <v>44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O13" s="2">
        <v>44</v>
      </c>
    </row>
    <row r="14" spans="1:15" x14ac:dyDescent="0.25">
      <c r="B14" s="7">
        <v>542</v>
      </c>
      <c r="C14" s="6" t="s">
        <v>420</v>
      </c>
      <c r="D14" s="6" t="s">
        <v>421</v>
      </c>
      <c r="E14" s="13" t="s">
        <v>340</v>
      </c>
      <c r="F14" s="18" t="s">
        <v>410</v>
      </c>
      <c r="G14" s="2">
        <v>43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O14" s="2">
        <v>43</v>
      </c>
    </row>
    <row r="15" spans="1:15" x14ac:dyDescent="0.25">
      <c r="B15" s="7">
        <v>552</v>
      </c>
      <c r="C15" s="6" t="s">
        <v>259</v>
      </c>
      <c r="D15" s="6" t="s">
        <v>422</v>
      </c>
      <c r="E15" s="13" t="s">
        <v>340</v>
      </c>
      <c r="F15" s="18" t="s">
        <v>410</v>
      </c>
      <c r="G15" s="2">
        <v>42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O15" s="2">
        <v>42</v>
      </c>
    </row>
  </sheetData>
  <sortState ref="B1:M15">
    <sortCondition descending="1" ref="M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K69" sqref="K69"/>
    </sheetView>
  </sheetViews>
  <sheetFormatPr defaultColWidth="8.85546875" defaultRowHeight="15" x14ac:dyDescent="0.25"/>
  <cols>
    <col min="1" max="2" width="8.85546875" style="2"/>
    <col min="3" max="3" width="18" style="1" customWidth="1"/>
    <col min="4" max="4" width="19.85546875" style="1" customWidth="1"/>
    <col min="5" max="5" width="24.140625" style="1" customWidth="1"/>
    <col min="6" max="7" width="8.85546875" style="2"/>
    <col min="8" max="8" width="10.42578125" style="2" customWidth="1"/>
    <col min="9" max="12" width="8.85546875" style="2"/>
    <col min="13" max="13" width="8.85546875" style="50"/>
    <col min="14" max="14" width="8.85546875" style="1"/>
    <col min="15" max="15" width="8.85546875" style="2"/>
    <col min="16" max="16384" width="8.85546875" style="1"/>
  </cols>
  <sheetData>
    <row r="1" spans="1:15" x14ac:dyDescent="0.25">
      <c r="B1" s="4" t="s">
        <v>0</v>
      </c>
      <c r="C1" s="5" t="s">
        <v>1</v>
      </c>
      <c r="D1" s="5" t="s">
        <v>1</v>
      </c>
      <c r="E1" s="5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570</v>
      </c>
      <c r="K1" s="4" t="s">
        <v>570</v>
      </c>
      <c r="L1" s="4" t="s">
        <v>7</v>
      </c>
      <c r="M1" s="50" t="s">
        <v>585</v>
      </c>
      <c r="O1" s="4" t="s">
        <v>8</v>
      </c>
    </row>
    <row r="2" spans="1:15" x14ac:dyDescent="0.25">
      <c r="A2" s="2" t="s">
        <v>591</v>
      </c>
      <c r="B2" s="4" t="s">
        <v>9</v>
      </c>
      <c r="C2" s="5" t="s">
        <v>10</v>
      </c>
      <c r="D2" s="5" t="s">
        <v>11</v>
      </c>
      <c r="E2" s="5" t="s">
        <v>12</v>
      </c>
      <c r="F2" s="4" t="s">
        <v>13</v>
      </c>
      <c r="G2" s="68" t="s">
        <v>15</v>
      </c>
      <c r="H2" s="4" t="s">
        <v>103</v>
      </c>
      <c r="I2" s="4" t="s">
        <v>513</v>
      </c>
      <c r="J2" s="4" t="s">
        <v>513</v>
      </c>
      <c r="K2" s="4" t="s">
        <v>513</v>
      </c>
      <c r="L2" s="4" t="s">
        <v>15</v>
      </c>
      <c r="M2" s="50" t="s">
        <v>8</v>
      </c>
      <c r="O2" s="4" t="s">
        <v>14</v>
      </c>
    </row>
    <row r="3" spans="1:15" x14ac:dyDescent="0.25">
      <c r="B3" s="64"/>
      <c r="C3" s="14" t="s">
        <v>349</v>
      </c>
      <c r="D3" s="65"/>
      <c r="E3" s="65"/>
      <c r="F3" s="64"/>
      <c r="G3" s="64"/>
      <c r="H3" s="64"/>
      <c r="I3" s="64"/>
      <c r="J3" s="64"/>
      <c r="K3" s="64"/>
      <c r="L3" s="64"/>
      <c r="O3" s="64"/>
    </row>
    <row r="4" spans="1:15" x14ac:dyDescent="0.25">
      <c r="A4" s="2">
        <v>1</v>
      </c>
      <c r="B4" s="7">
        <v>481</v>
      </c>
      <c r="C4" s="1" t="s">
        <v>350</v>
      </c>
      <c r="D4" s="1" t="s">
        <v>576</v>
      </c>
      <c r="E4" s="1" t="s">
        <v>336</v>
      </c>
      <c r="F4" s="18" t="s">
        <v>351</v>
      </c>
      <c r="G4" s="2">
        <v>0</v>
      </c>
      <c r="H4" s="2">
        <v>0</v>
      </c>
      <c r="I4" s="16">
        <v>0</v>
      </c>
      <c r="J4" s="62">
        <v>50</v>
      </c>
      <c r="K4" s="62">
        <v>50</v>
      </c>
      <c r="L4" s="62">
        <v>50</v>
      </c>
      <c r="M4" s="50">
        <f>J4+K4+L4</f>
        <v>150</v>
      </c>
      <c r="O4" s="2">
        <f t="shared" ref="O4:O16" si="0">SUM(G4:L4)</f>
        <v>150</v>
      </c>
    </row>
    <row r="5" spans="1:15" x14ac:dyDescent="0.25">
      <c r="A5" s="2">
        <v>2</v>
      </c>
      <c r="B5" s="7">
        <v>465</v>
      </c>
      <c r="C5" s="1" t="s">
        <v>352</v>
      </c>
      <c r="D5" s="1" t="s">
        <v>353</v>
      </c>
      <c r="E5" s="1" t="s">
        <v>336</v>
      </c>
      <c r="F5" s="18" t="s">
        <v>351</v>
      </c>
      <c r="G5" s="2">
        <v>49</v>
      </c>
      <c r="H5" s="2">
        <v>0</v>
      </c>
      <c r="I5" s="16">
        <v>0</v>
      </c>
      <c r="J5" s="62">
        <v>49</v>
      </c>
      <c r="K5" s="62">
        <v>49</v>
      </c>
      <c r="L5" s="62">
        <v>49</v>
      </c>
      <c r="M5" s="50">
        <f>J5+K5+L5</f>
        <v>147</v>
      </c>
      <c r="O5" s="2">
        <f t="shared" si="0"/>
        <v>196</v>
      </c>
    </row>
    <row r="6" spans="1:15" x14ac:dyDescent="0.25">
      <c r="A6" s="2">
        <v>3</v>
      </c>
      <c r="B6" s="7">
        <v>438</v>
      </c>
      <c r="C6" s="1" t="s">
        <v>356</v>
      </c>
      <c r="D6" s="1" t="s">
        <v>49</v>
      </c>
      <c r="E6" s="1" t="s">
        <v>387</v>
      </c>
      <c r="F6" s="18" t="s">
        <v>351</v>
      </c>
      <c r="G6" s="2">
        <v>46</v>
      </c>
      <c r="H6" s="2">
        <v>0</v>
      </c>
      <c r="I6" s="16">
        <v>47</v>
      </c>
      <c r="J6" s="62">
        <v>48</v>
      </c>
      <c r="K6" s="62">
        <v>48</v>
      </c>
      <c r="L6" s="62">
        <v>48</v>
      </c>
      <c r="M6" s="50">
        <f>J6+K6+L6</f>
        <v>144</v>
      </c>
      <c r="O6" s="2">
        <f t="shared" si="0"/>
        <v>237</v>
      </c>
    </row>
    <row r="7" spans="1:15" x14ac:dyDescent="0.25">
      <c r="A7" s="2">
        <v>4</v>
      </c>
      <c r="B7" s="7">
        <v>457</v>
      </c>
      <c r="C7" s="1" t="s">
        <v>360</v>
      </c>
      <c r="D7" s="1" t="s">
        <v>64</v>
      </c>
      <c r="E7" s="8" t="s">
        <v>340</v>
      </c>
      <c r="F7" s="18" t="s">
        <v>351</v>
      </c>
      <c r="G7" s="62">
        <v>42</v>
      </c>
      <c r="H7" s="2">
        <v>0</v>
      </c>
      <c r="I7" s="62">
        <v>46</v>
      </c>
      <c r="J7" s="2">
        <v>0</v>
      </c>
      <c r="K7" s="2">
        <v>0</v>
      </c>
      <c r="L7" s="62">
        <v>47</v>
      </c>
      <c r="M7" s="50">
        <f>SUM(G7:L7)</f>
        <v>135</v>
      </c>
      <c r="O7" s="2">
        <f>SUM(G7:L7)</f>
        <v>135</v>
      </c>
    </row>
    <row r="8" spans="1:15" s="63" customFormat="1" x14ac:dyDescent="0.25">
      <c r="A8" s="49"/>
      <c r="B8" s="15">
        <v>466</v>
      </c>
      <c r="C8" s="63" t="s">
        <v>34</v>
      </c>
      <c r="D8" s="63" t="s">
        <v>355</v>
      </c>
      <c r="E8" s="63" t="s">
        <v>336</v>
      </c>
      <c r="F8" s="15" t="s">
        <v>351</v>
      </c>
      <c r="G8" s="49">
        <v>47</v>
      </c>
      <c r="H8" s="49">
        <v>0</v>
      </c>
      <c r="I8" s="49">
        <v>50</v>
      </c>
      <c r="J8" s="49">
        <v>0</v>
      </c>
      <c r="K8" s="49">
        <v>0</v>
      </c>
      <c r="L8" s="49">
        <v>0</v>
      </c>
      <c r="M8" s="51"/>
      <c r="O8" s="49">
        <f t="shared" si="0"/>
        <v>97</v>
      </c>
    </row>
    <row r="9" spans="1:15" x14ac:dyDescent="0.25">
      <c r="B9" s="7">
        <v>435</v>
      </c>
      <c r="C9" s="1" t="s">
        <v>357</v>
      </c>
      <c r="D9" s="1" t="s">
        <v>61</v>
      </c>
      <c r="E9" s="1" t="s">
        <v>336</v>
      </c>
      <c r="F9" s="18" t="s">
        <v>351</v>
      </c>
      <c r="G9" s="2">
        <v>45</v>
      </c>
      <c r="H9" s="2">
        <v>0</v>
      </c>
      <c r="I9" s="16">
        <v>49</v>
      </c>
      <c r="J9" s="2">
        <v>0</v>
      </c>
      <c r="K9" s="2">
        <v>0</v>
      </c>
      <c r="L9" s="2">
        <v>0</v>
      </c>
      <c r="O9" s="2">
        <f t="shared" si="0"/>
        <v>94</v>
      </c>
    </row>
    <row r="10" spans="1:15" x14ac:dyDescent="0.25">
      <c r="B10" s="7">
        <v>450</v>
      </c>
      <c r="C10" s="1" t="s">
        <v>358</v>
      </c>
      <c r="D10" s="1" t="s">
        <v>61</v>
      </c>
      <c r="E10" s="1" t="s">
        <v>359</v>
      </c>
      <c r="F10" s="18" t="s">
        <v>351</v>
      </c>
      <c r="G10" s="2">
        <v>44</v>
      </c>
      <c r="H10" s="2">
        <v>0</v>
      </c>
      <c r="I10" s="16">
        <v>48</v>
      </c>
      <c r="J10" s="2">
        <v>0</v>
      </c>
      <c r="K10" s="2">
        <v>0</v>
      </c>
      <c r="L10" s="2">
        <v>0</v>
      </c>
      <c r="O10" s="2">
        <f t="shared" si="0"/>
        <v>92</v>
      </c>
    </row>
    <row r="11" spans="1:15" x14ac:dyDescent="0.25">
      <c r="B11" s="7">
        <v>463</v>
      </c>
      <c r="C11" s="1" t="s">
        <v>352</v>
      </c>
      <c r="D11" s="1" t="s">
        <v>162</v>
      </c>
      <c r="E11" s="8" t="s">
        <v>340</v>
      </c>
      <c r="F11" s="18" t="s">
        <v>351</v>
      </c>
      <c r="G11" s="2">
        <v>43</v>
      </c>
      <c r="H11" s="2">
        <v>0</v>
      </c>
      <c r="I11" s="16"/>
      <c r="J11" s="2">
        <v>0</v>
      </c>
      <c r="K11" s="2">
        <v>0</v>
      </c>
      <c r="L11" s="2">
        <v>0</v>
      </c>
      <c r="O11" s="2">
        <f t="shared" si="0"/>
        <v>43</v>
      </c>
    </row>
    <row r="12" spans="1:15" x14ac:dyDescent="0.25">
      <c r="B12" s="7">
        <v>440</v>
      </c>
      <c r="C12" s="1" t="s">
        <v>350</v>
      </c>
      <c r="D12" s="1" t="s">
        <v>40</v>
      </c>
      <c r="E12" s="8" t="s">
        <v>340</v>
      </c>
      <c r="F12" s="18" t="s">
        <v>351</v>
      </c>
      <c r="G12" s="2">
        <v>50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O12" s="2">
        <f t="shared" si="0"/>
        <v>50</v>
      </c>
    </row>
    <row r="13" spans="1:15" x14ac:dyDescent="0.25">
      <c r="B13" s="7">
        <v>413</v>
      </c>
      <c r="C13" s="6" t="s">
        <v>354</v>
      </c>
      <c r="D13" s="6" t="s">
        <v>71</v>
      </c>
      <c r="E13" s="13" t="s">
        <v>340</v>
      </c>
      <c r="F13" s="18" t="s">
        <v>351</v>
      </c>
      <c r="G13" s="2">
        <v>48</v>
      </c>
      <c r="H13" s="2">
        <v>0</v>
      </c>
      <c r="I13" s="16">
        <v>0</v>
      </c>
      <c r="J13" s="2">
        <v>0</v>
      </c>
      <c r="K13" s="2">
        <v>0</v>
      </c>
      <c r="L13" s="2">
        <v>0</v>
      </c>
      <c r="O13" s="2">
        <f t="shared" si="0"/>
        <v>48</v>
      </c>
    </row>
    <row r="14" spans="1:15" x14ac:dyDescent="0.25">
      <c r="B14" s="7">
        <v>427</v>
      </c>
      <c r="C14" s="1" t="s">
        <v>308</v>
      </c>
      <c r="D14" s="1" t="s">
        <v>361</v>
      </c>
      <c r="E14" s="1" t="s">
        <v>387</v>
      </c>
      <c r="F14" s="18" t="s">
        <v>351</v>
      </c>
      <c r="G14" s="2">
        <v>44</v>
      </c>
      <c r="H14" s="2">
        <v>0</v>
      </c>
      <c r="I14" s="16">
        <v>0</v>
      </c>
      <c r="J14" s="2">
        <v>0</v>
      </c>
      <c r="K14" s="2">
        <v>0</v>
      </c>
      <c r="L14" s="2">
        <v>0</v>
      </c>
      <c r="O14" s="2">
        <f t="shared" si="0"/>
        <v>44</v>
      </c>
    </row>
    <row r="15" spans="1:15" x14ac:dyDescent="0.25">
      <c r="B15" s="7">
        <v>446</v>
      </c>
      <c r="C15" s="1" t="s">
        <v>362</v>
      </c>
      <c r="D15" s="1" t="s">
        <v>363</v>
      </c>
      <c r="E15" s="1" t="s">
        <v>18</v>
      </c>
      <c r="F15" s="18" t="s">
        <v>351</v>
      </c>
      <c r="G15" s="2">
        <v>40</v>
      </c>
      <c r="H15" s="2">
        <v>0</v>
      </c>
      <c r="I15" s="16">
        <v>0</v>
      </c>
      <c r="J15" s="2">
        <v>0</v>
      </c>
      <c r="K15" s="2">
        <v>0</v>
      </c>
      <c r="L15" s="2">
        <v>0</v>
      </c>
      <c r="O15" s="2">
        <f t="shared" si="0"/>
        <v>40</v>
      </c>
    </row>
    <row r="16" spans="1:15" x14ac:dyDescent="0.25">
      <c r="B16" s="7">
        <v>415</v>
      </c>
      <c r="C16" s="1" t="s">
        <v>364</v>
      </c>
      <c r="D16" s="1" t="s">
        <v>365</v>
      </c>
      <c r="E16" s="1" t="s">
        <v>25</v>
      </c>
      <c r="F16" s="18" t="s">
        <v>351</v>
      </c>
      <c r="G16" s="2">
        <v>39</v>
      </c>
      <c r="H16" s="2">
        <v>0</v>
      </c>
      <c r="I16" s="16">
        <v>0</v>
      </c>
      <c r="J16" s="2">
        <v>0</v>
      </c>
      <c r="K16" s="2">
        <v>0</v>
      </c>
      <c r="L16" s="2">
        <v>0</v>
      </c>
      <c r="O16" s="2">
        <f t="shared" si="0"/>
        <v>39</v>
      </c>
    </row>
    <row r="19" spans="1:15" x14ac:dyDescent="0.25">
      <c r="C19" s="14" t="s">
        <v>366</v>
      </c>
    </row>
    <row r="20" spans="1:15" x14ac:dyDescent="0.25">
      <c r="A20" s="2" t="s">
        <v>607</v>
      </c>
      <c r="B20" s="7">
        <v>448</v>
      </c>
      <c r="C20" s="3" t="s">
        <v>367</v>
      </c>
      <c r="D20" s="1" t="s">
        <v>368</v>
      </c>
      <c r="E20" s="1" t="s">
        <v>387</v>
      </c>
      <c r="F20" s="18" t="s">
        <v>369</v>
      </c>
      <c r="G20" s="62">
        <v>50</v>
      </c>
      <c r="H20" s="2">
        <v>0</v>
      </c>
      <c r="I20" s="16">
        <v>0</v>
      </c>
      <c r="J20" s="16">
        <v>49</v>
      </c>
      <c r="K20" s="62">
        <v>49</v>
      </c>
      <c r="L20" s="62">
        <v>50</v>
      </c>
      <c r="M20" s="50">
        <f>G20+K20+L20</f>
        <v>149</v>
      </c>
      <c r="O20" s="2">
        <f t="shared" ref="O20:O25" si="1">SUM(G20:L20)</f>
        <v>198</v>
      </c>
    </row>
    <row r="21" spans="1:15" x14ac:dyDescent="0.25">
      <c r="A21" s="2" t="s">
        <v>607</v>
      </c>
      <c r="B21" s="7">
        <v>477</v>
      </c>
      <c r="C21" s="1" t="s">
        <v>577</v>
      </c>
      <c r="D21" s="1" t="s">
        <v>578</v>
      </c>
      <c r="E21" s="1" t="s">
        <v>25</v>
      </c>
      <c r="F21" s="18" t="s">
        <v>369</v>
      </c>
      <c r="G21" s="2">
        <v>0</v>
      </c>
      <c r="H21" s="2">
        <v>0</v>
      </c>
      <c r="I21" s="16">
        <v>0</v>
      </c>
      <c r="J21" s="62">
        <v>50</v>
      </c>
      <c r="K21" s="62">
        <v>50</v>
      </c>
      <c r="L21" s="62">
        <v>49</v>
      </c>
      <c r="M21" s="50">
        <f>J21+K21+L21</f>
        <v>149</v>
      </c>
      <c r="O21" s="2">
        <f t="shared" si="1"/>
        <v>149</v>
      </c>
    </row>
    <row r="22" spans="1:15" x14ac:dyDescent="0.25">
      <c r="A22" s="2">
        <v>3</v>
      </c>
      <c r="B22" s="7">
        <v>406</v>
      </c>
      <c r="C22" s="1" t="s">
        <v>374</v>
      </c>
      <c r="D22" s="1" t="s">
        <v>176</v>
      </c>
      <c r="E22" s="8" t="s">
        <v>340</v>
      </c>
      <c r="F22" s="18" t="s">
        <v>369</v>
      </c>
      <c r="G22" s="2">
        <v>44</v>
      </c>
      <c r="H22" s="2">
        <v>0</v>
      </c>
      <c r="I22" s="62">
        <v>48</v>
      </c>
      <c r="J22" s="62">
        <v>48</v>
      </c>
      <c r="K22" s="62">
        <v>48</v>
      </c>
      <c r="L22" s="2">
        <v>0</v>
      </c>
      <c r="M22" s="50">
        <f>I22+J22+K22</f>
        <v>144</v>
      </c>
      <c r="O22" s="2">
        <f t="shared" si="1"/>
        <v>188</v>
      </c>
    </row>
    <row r="23" spans="1:15" x14ac:dyDescent="0.25">
      <c r="A23" s="2">
        <v>4</v>
      </c>
      <c r="B23" s="7">
        <v>462</v>
      </c>
      <c r="C23" s="1" t="s">
        <v>296</v>
      </c>
      <c r="D23" s="1" t="s">
        <v>375</v>
      </c>
      <c r="E23" s="1" t="s">
        <v>336</v>
      </c>
      <c r="F23" s="18" t="s">
        <v>369</v>
      </c>
      <c r="G23" s="62">
        <v>43</v>
      </c>
      <c r="H23" s="2">
        <v>0</v>
      </c>
      <c r="I23" s="62">
        <v>47</v>
      </c>
      <c r="J23" s="16">
        <v>0</v>
      </c>
      <c r="K23" s="2">
        <v>0</v>
      </c>
      <c r="L23" s="62">
        <v>47</v>
      </c>
      <c r="M23" s="50">
        <f>G23+I23+L23</f>
        <v>137</v>
      </c>
      <c r="O23" s="2">
        <f t="shared" si="1"/>
        <v>137</v>
      </c>
    </row>
    <row r="24" spans="1:15" s="63" customFormat="1" x14ac:dyDescent="0.25">
      <c r="A24" s="49"/>
      <c r="B24" s="15">
        <v>421</v>
      </c>
      <c r="C24" s="63" t="s">
        <v>350</v>
      </c>
      <c r="D24" s="63" t="s">
        <v>152</v>
      </c>
      <c r="E24" s="63" t="s">
        <v>25</v>
      </c>
      <c r="F24" s="15" t="s">
        <v>369</v>
      </c>
      <c r="G24" s="49">
        <v>48</v>
      </c>
      <c r="H24" s="49">
        <v>0</v>
      </c>
      <c r="I24" s="49">
        <v>50</v>
      </c>
      <c r="J24" s="49">
        <v>0</v>
      </c>
      <c r="K24" s="49">
        <v>0</v>
      </c>
      <c r="L24" s="49">
        <v>0</v>
      </c>
      <c r="M24" s="51"/>
      <c r="O24" s="49">
        <f t="shared" si="1"/>
        <v>98</v>
      </c>
    </row>
    <row r="25" spans="1:15" x14ac:dyDescent="0.25">
      <c r="B25" s="7">
        <v>474</v>
      </c>
      <c r="C25" s="1" t="s">
        <v>474</v>
      </c>
      <c r="D25" s="1" t="s">
        <v>547</v>
      </c>
      <c r="E25" s="1" t="s">
        <v>336</v>
      </c>
      <c r="F25" s="18" t="s">
        <v>369</v>
      </c>
      <c r="G25" s="2">
        <v>0</v>
      </c>
      <c r="H25" s="2">
        <v>0</v>
      </c>
      <c r="I25" s="16">
        <v>49</v>
      </c>
      <c r="J25" s="16">
        <v>0</v>
      </c>
      <c r="K25" s="2">
        <v>0</v>
      </c>
      <c r="L25" s="2">
        <v>48</v>
      </c>
      <c r="O25" s="2">
        <f t="shared" si="1"/>
        <v>97</v>
      </c>
    </row>
    <row r="26" spans="1:15" x14ac:dyDescent="0.25">
      <c r="B26" s="7">
        <v>416</v>
      </c>
      <c r="C26" s="1" t="s">
        <v>250</v>
      </c>
      <c r="D26" s="1" t="s">
        <v>94</v>
      </c>
      <c r="E26" s="1" t="s">
        <v>336</v>
      </c>
      <c r="F26" s="18" t="s">
        <v>369</v>
      </c>
      <c r="G26" s="2">
        <v>49</v>
      </c>
      <c r="H26" s="2">
        <v>0</v>
      </c>
      <c r="I26" s="16">
        <v>0</v>
      </c>
      <c r="J26" s="16">
        <v>0</v>
      </c>
      <c r="K26" s="2">
        <v>0</v>
      </c>
      <c r="L26" s="2">
        <v>0</v>
      </c>
      <c r="O26" s="2">
        <v>49</v>
      </c>
    </row>
    <row r="27" spans="1:15" x14ac:dyDescent="0.25">
      <c r="B27" s="7">
        <v>405</v>
      </c>
      <c r="C27" s="1" t="s">
        <v>337</v>
      </c>
      <c r="D27" s="1" t="s">
        <v>370</v>
      </c>
      <c r="E27" s="1" t="s">
        <v>371</v>
      </c>
      <c r="F27" s="18" t="s">
        <v>369</v>
      </c>
      <c r="G27" s="2">
        <v>47</v>
      </c>
      <c r="H27" s="2">
        <v>0</v>
      </c>
      <c r="I27" s="16">
        <v>0</v>
      </c>
      <c r="J27" s="16">
        <v>0</v>
      </c>
      <c r="K27" s="2">
        <v>0</v>
      </c>
      <c r="L27" s="2">
        <v>0</v>
      </c>
      <c r="O27" s="2">
        <v>47</v>
      </c>
    </row>
    <row r="28" spans="1:15" x14ac:dyDescent="0.25">
      <c r="B28" s="7">
        <v>444</v>
      </c>
      <c r="C28" s="1" t="s">
        <v>372</v>
      </c>
      <c r="D28" s="1" t="s">
        <v>373</v>
      </c>
      <c r="E28" s="8" t="s">
        <v>340</v>
      </c>
      <c r="F28" s="18" t="s">
        <v>369</v>
      </c>
      <c r="G28" s="2">
        <v>46</v>
      </c>
      <c r="H28" s="2">
        <v>0</v>
      </c>
      <c r="I28" s="16">
        <v>0</v>
      </c>
      <c r="J28" s="16">
        <v>0</v>
      </c>
      <c r="K28" s="2">
        <v>0</v>
      </c>
      <c r="L28" s="2">
        <v>0</v>
      </c>
      <c r="O28" s="2">
        <v>46</v>
      </c>
    </row>
    <row r="29" spans="1:15" x14ac:dyDescent="0.25">
      <c r="B29" s="7">
        <v>464</v>
      </c>
      <c r="C29" s="1" t="s">
        <v>350</v>
      </c>
      <c r="D29" s="1" t="s">
        <v>265</v>
      </c>
      <c r="E29" s="1" t="s">
        <v>387</v>
      </c>
      <c r="F29" s="18" t="s">
        <v>369</v>
      </c>
      <c r="G29" s="2">
        <v>45</v>
      </c>
      <c r="H29" s="2">
        <v>0</v>
      </c>
      <c r="I29" s="16">
        <v>0</v>
      </c>
      <c r="J29" s="16">
        <v>0</v>
      </c>
      <c r="K29" s="2">
        <v>0</v>
      </c>
      <c r="L29" s="2">
        <v>0</v>
      </c>
      <c r="O29" s="2">
        <v>45</v>
      </c>
    </row>
    <row r="30" spans="1:15" x14ac:dyDescent="0.25">
      <c r="B30" s="7">
        <v>439</v>
      </c>
      <c r="C30" s="1" t="s">
        <v>376</v>
      </c>
      <c r="D30" s="1" t="s">
        <v>377</v>
      </c>
      <c r="E30" s="8" t="s">
        <v>340</v>
      </c>
      <c r="F30" s="18" t="s">
        <v>369</v>
      </c>
      <c r="G30" s="2">
        <v>42</v>
      </c>
      <c r="H30" s="2">
        <v>0</v>
      </c>
      <c r="I30" s="16">
        <v>0</v>
      </c>
      <c r="J30" s="16">
        <v>0</v>
      </c>
      <c r="K30" s="2">
        <v>0</v>
      </c>
      <c r="L30" s="2">
        <v>0</v>
      </c>
      <c r="O30" s="2">
        <v>42</v>
      </c>
    </row>
    <row r="31" spans="1:15" x14ac:dyDescent="0.25">
      <c r="B31" s="7">
        <v>426</v>
      </c>
      <c r="C31" s="1" t="s">
        <v>332</v>
      </c>
      <c r="D31" s="1" t="s">
        <v>378</v>
      </c>
      <c r="E31" s="1" t="s">
        <v>387</v>
      </c>
      <c r="F31" s="18" t="s">
        <v>369</v>
      </c>
      <c r="G31" s="2">
        <v>41</v>
      </c>
      <c r="H31" s="2">
        <v>0</v>
      </c>
      <c r="I31" s="16">
        <v>0</v>
      </c>
      <c r="J31" s="16">
        <v>0</v>
      </c>
      <c r="K31" s="2">
        <v>0</v>
      </c>
      <c r="L31" s="2">
        <v>0</v>
      </c>
      <c r="O31" s="2">
        <v>41</v>
      </c>
    </row>
    <row r="32" spans="1:15" x14ac:dyDescent="0.25">
      <c r="B32" s="7">
        <v>458</v>
      </c>
      <c r="C32" s="1" t="s">
        <v>379</v>
      </c>
      <c r="D32" s="1" t="s">
        <v>380</v>
      </c>
      <c r="E32" s="8" t="s">
        <v>340</v>
      </c>
      <c r="F32" s="18" t="s">
        <v>369</v>
      </c>
      <c r="G32" s="2">
        <v>40</v>
      </c>
      <c r="H32" s="2">
        <v>0</v>
      </c>
      <c r="I32" s="16">
        <v>0</v>
      </c>
      <c r="J32" s="16">
        <v>0</v>
      </c>
      <c r="K32" s="2">
        <v>0</v>
      </c>
      <c r="L32" s="2">
        <v>0</v>
      </c>
      <c r="O32" s="2">
        <v>40</v>
      </c>
    </row>
    <row r="33" spans="1:15" x14ac:dyDescent="0.25">
      <c r="B33" s="7">
        <v>423</v>
      </c>
      <c r="C33" s="1" t="s">
        <v>381</v>
      </c>
      <c r="D33" s="1" t="s">
        <v>382</v>
      </c>
      <c r="E33" s="1" t="s">
        <v>25</v>
      </c>
      <c r="F33" s="18" t="s">
        <v>369</v>
      </c>
      <c r="G33" s="2">
        <v>39</v>
      </c>
      <c r="H33" s="2">
        <v>0</v>
      </c>
      <c r="I33" s="16">
        <v>0</v>
      </c>
      <c r="J33" s="16">
        <v>0</v>
      </c>
      <c r="K33" s="2">
        <v>0</v>
      </c>
      <c r="L33" s="2">
        <v>0</v>
      </c>
      <c r="O33" s="2">
        <v>39</v>
      </c>
    </row>
    <row r="35" spans="1:15" x14ac:dyDescent="0.25">
      <c r="C35" s="14" t="s">
        <v>383</v>
      </c>
    </row>
    <row r="36" spans="1:15" x14ac:dyDescent="0.25">
      <c r="A36" s="2">
        <v>1</v>
      </c>
      <c r="B36" s="7">
        <v>417</v>
      </c>
      <c r="C36" s="1" t="s">
        <v>343</v>
      </c>
      <c r="D36" s="1" t="s">
        <v>579</v>
      </c>
      <c r="E36" s="1" t="s">
        <v>25</v>
      </c>
      <c r="F36" s="18" t="s">
        <v>386</v>
      </c>
      <c r="G36" s="2">
        <v>0</v>
      </c>
      <c r="H36" s="2">
        <v>0</v>
      </c>
      <c r="I36" s="16">
        <v>0</v>
      </c>
      <c r="J36" s="62">
        <v>50</v>
      </c>
      <c r="K36" s="62">
        <v>50</v>
      </c>
      <c r="L36" s="62">
        <v>50</v>
      </c>
      <c r="M36" s="50">
        <f>J36+K36+L36</f>
        <v>150</v>
      </c>
      <c r="O36" s="2">
        <f t="shared" ref="O36:O42" si="2">SUM(G36:L36)</f>
        <v>150</v>
      </c>
    </row>
    <row r="37" spans="1:15" x14ac:dyDescent="0.25">
      <c r="A37" s="2">
        <v>2</v>
      </c>
      <c r="B37" s="7">
        <v>476</v>
      </c>
      <c r="C37" s="1" t="s">
        <v>580</v>
      </c>
      <c r="D37" s="1" t="s">
        <v>27</v>
      </c>
      <c r="E37" s="1" t="s">
        <v>387</v>
      </c>
      <c r="F37" s="18" t="s">
        <v>386</v>
      </c>
      <c r="G37" s="2">
        <v>0</v>
      </c>
      <c r="H37" s="2">
        <v>0</v>
      </c>
      <c r="I37" s="16">
        <v>0</v>
      </c>
      <c r="J37" s="62">
        <v>49</v>
      </c>
      <c r="K37" s="62">
        <v>49</v>
      </c>
      <c r="L37" s="62">
        <v>49</v>
      </c>
      <c r="M37" s="50">
        <f>J37+K37+L37</f>
        <v>147</v>
      </c>
      <c r="O37" s="2">
        <f t="shared" si="2"/>
        <v>147</v>
      </c>
    </row>
    <row r="38" spans="1:15" s="63" customFormat="1" x14ac:dyDescent="0.25">
      <c r="A38" s="49"/>
      <c r="B38" s="15">
        <v>424</v>
      </c>
      <c r="C38" s="63" t="s">
        <v>332</v>
      </c>
      <c r="D38" s="63" t="s">
        <v>388</v>
      </c>
      <c r="E38" s="63" t="s">
        <v>25</v>
      </c>
      <c r="F38" s="15" t="s">
        <v>386</v>
      </c>
      <c r="G38" s="49">
        <v>49</v>
      </c>
      <c r="H38" s="49">
        <v>0</v>
      </c>
      <c r="I38" s="49">
        <v>50</v>
      </c>
      <c r="J38" s="49">
        <v>0</v>
      </c>
      <c r="K38" s="49">
        <v>0</v>
      </c>
      <c r="L38" s="49">
        <v>0</v>
      </c>
      <c r="M38" s="51"/>
      <c r="O38" s="49">
        <f t="shared" si="2"/>
        <v>99</v>
      </c>
    </row>
    <row r="39" spans="1:15" x14ac:dyDescent="0.25">
      <c r="B39" s="7">
        <v>437</v>
      </c>
      <c r="C39" s="1" t="s">
        <v>331</v>
      </c>
      <c r="D39" s="1" t="s">
        <v>155</v>
      </c>
      <c r="E39" s="1" t="s">
        <v>18</v>
      </c>
      <c r="F39" s="18" t="s">
        <v>386</v>
      </c>
      <c r="G39" s="2">
        <v>47</v>
      </c>
      <c r="H39" s="2">
        <v>0</v>
      </c>
      <c r="I39" s="16">
        <v>49</v>
      </c>
      <c r="J39" s="16">
        <v>0</v>
      </c>
      <c r="K39" s="16">
        <v>0</v>
      </c>
      <c r="L39" s="2">
        <v>0</v>
      </c>
      <c r="O39" s="2">
        <f t="shared" si="2"/>
        <v>96</v>
      </c>
    </row>
    <row r="40" spans="1:15" x14ac:dyDescent="0.25">
      <c r="B40" s="7">
        <v>402</v>
      </c>
      <c r="C40" s="8" t="s">
        <v>384</v>
      </c>
      <c r="D40" s="8" t="s">
        <v>385</v>
      </c>
      <c r="E40" s="8" t="s">
        <v>18</v>
      </c>
      <c r="F40" s="18" t="s">
        <v>386</v>
      </c>
      <c r="G40" s="2">
        <v>50</v>
      </c>
      <c r="H40" s="2">
        <v>0</v>
      </c>
      <c r="I40" s="16">
        <v>0</v>
      </c>
      <c r="J40" s="16">
        <v>0</v>
      </c>
      <c r="K40" s="16">
        <v>0</v>
      </c>
      <c r="L40" s="2">
        <v>0</v>
      </c>
      <c r="O40" s="2">
        <f t="shared" si="2"/>
        <v>50</v>
      </c>
    </row>
    <row r="41" spans="1:15" x14ac:dyDescent="0.25">
      <c r="B41" s="7">
        <v>453</v>
      </c>
      <c r="C41" s="1" t="s">
        <v>308</v>
      </c>
      <c r="D41" s="1" t="s">
        <v>53</v>
      </c>
      <c r="E41" s="1" t="s">
        <v>336</v>
      </c>
      <c r="F41" s="18" t="s">
        <v>386</v>
      </c>
      <c r="G41" s="2">
        <v>48</v>
      </c>
      <c r="H41" s="2">
        <v>0</v>
      </c>
      <c r="I41" s="16">
        <v>0</v>
      </c>
      <c r="J41" s="16">
        <v>0</v>
      </c>
      <c r="K41" s="16">
        <v>0</v>
      </c>
      <c r="L41" s="2">
        <v>0</v>
      </c>
      <c r="O41" s="2">
        <f t="shared" si="2"/>
        <v>48</v>
      </c>
    </row>
    <row r="42" spans="1:15" x14ac:dyDescent="0.25">
      <c r="B42" s="7">
        <v>460</v>
      </c>
      <c r="C42" s="1" t="s">
        <v>362</v>
      </c>
      <c r="D42" s="1" t="s">
        <v>389</v>
      </c>
      <c r="E42" s="1" t="s">
        <v>336</v>
      </c>
      <c r="F42" s="18" t="s">
        <v>386</v>
      </c>
      <c r="G42" s="2">
        <v>46</v>
      </c>
      <c r="H42" s="2">
        <v>0</v>
      </c>
      <c r="I42" s="16">
        <v>0</v>
      </c>
      <c r="J42" s="16">
        <v>0</v>
      </c>
      <c r="K42" s="16">
        <v>0</v>
      </c>
      <c r="L42" s="2">
        <v>0</v>
      </c>
      <c r="O42" s="2">
        <f t="shared" si="2"/>
        <v>46</v>
      </c>
    </row>
    <row r="43" spans="1:15" x14ac:dyDescent="0.25">
      <c r="B43" s="7"/>
      <c r="F43" s="18"/>
      <c r="I43" s="16"/>
      <c r="J43" s="16"/>
      <c r="K43" s="16"/>
    </row>
    <row r="44" spans="1:15" x14ac:dyDescent="0.25">
      <c r="C44" s="14" t="s">
        <v>390</v>
      </c>
    </row>
    <row r="45" spans="1:15" x14ac:dyDescent="0.25">
      <c r="A45" s="2">
        <v>1</v>
      </c>
      <c r="B45" s="7">
        <v>479</v>
      </c>
      <c r="C45" s="1" t="s">
        <v>376</v>
      </c>
      <c r="D45" s="1" t="s">
        <v>89</v>
      </c>
      <c r="E45" s="1" t="s">
        <v>359</v>
      </c>
      <c r="F45" s="18" t="s">
        <v>392</v>
      </c>
      <c r="G45" s="2">
        <v>0</v>
      </c>
      <c r="H45" s="2">
        <v>0</v>
      </c>
      <c r="I45" s="16">
        <v>0</v>
      </c>
      <c r="J45" s="62">
        <v>50</v>
      </c>
      <c r="K45" s="62">
        <v>50</v>
      </c>
      <c r="L45" s="62">
        <v>50</v>
      </c>
      <c r="M45" s="50">
        <f>J45+K45+L45</f>
        <v>150</v>
      </c>
      <c r="O45" s="2">
        <f t="shared" ref="O45:O54" si="3">SUM(G45:L45)</f>
        <v>150</v>
      </c>
    </row>
    <row r="46" spans="1:15" x14ac:dyDescent="0.25">
      <c r="A46" s="2">
        <v>2</v>
      </c>
      <c r="B46" s="7">
        <v>408</v>
      </c>
      <c r="C46" s="1" t="s">
        <v>395</v>
      </c>
      <c r="D46" s="1" t="s">
        <v>396</v>
      </c>
      <c r="E46" s="1" t="s">
        <v>371</v>
      </c>
      <c r="F46" s="18" t="s">
        <v>392</v>
      </c>
      <c r="G46" s="17">
        <v>47</v>
      </c>
      <c r="H46" s="2">
        <v>0</v>
      </c>
      <c r="I46" s="62">
        <v>50</v>
      </c>
      <c r="J46" s="62">
        <v>49</v>
      </c>
      <c r="K46" s="62">
        <v>49</v>
      </c>
      <c r="L46" s="16">
        <v>49</v>
      </c>
      <c r="M46" s="50">
        <f>I46+J46+K46</f>
        <v>148</v>
      </c>
      <c r="O46" s="34">
        <f t="shared" si="3"/>
        <v>244</v>
      </c>
    </row>
    <row r="47" spans="1:15" x14ac:dyDescent="0.25">
      <c r="A47" s="2" t="s">
        <v>602</v>
      </c>
      <c r="B47" s="7">
        <v>456</v>
      </c>
      <c r="C47" s="1" t="s">
        <v>296</v>
      </c>
      <c r="D47" s="1" t="s">
        <v>397</v>
      </c>
      <c r="E47" s="1" t="s">
        <v>371</v>
      </c>
      <c r="F47" s="18" t="s">
        <v>392</v>
      </c>
      <c r="G47" s="16">
        <v>46</v>
      </c>
      <c r="H47" s="2">
        <v>0</v>
      </c>
      <c r="I47" s="62">
        <v>49</v>
      </c>
      <c r="J47" s="62">
        <v>47</v>
      </c>
      <c r="K47" s="62">
        <v>47</v>
      </c>
      <c r="L47" s="16">
        <v>0</v>
      </c>
      <c r="M47" s="50">
        <v>143</v>
      </c>
      <c r="O47" s="2">
        <f t="shared" si="3"/>
        <v>189</v>
      </c>
    </row>
    <row r="48" spans="1:15" x14ac:dyDescent="0.25">
      <c r="A48" s="2" t="s">
        <v>602</v>
      </c>
      <c r="B48" s="7">
        <v>478</v>
      </c>
      <c r="C48" s="1" t="s">
        <v>581</v>
      </c>
      <c r="D48" s="1" t="s">
        <v>59</v>
      </c>
      <c r="E48" s="1" t="s">
        <v>336</v>
      </c>
      <c r="F48" s="18" t="s">
        <v>392</v>
      </c>
      <c r="G48" s="2">
        <v>0</v>
      </c>
      <c r="H48" s="2">
        <v>0</v>
      </c>
      <c r="I48" s="16">
        <v>0</v>
      </c>
      <c r="J48" s="62">
        <v>48</v>
      </c>
      <c r="K48" s="62">
        <v>48</v>
      </c>
      <c r="L48" s="62">
        <v>47</v>
      </c>
      <c r="M48" s="50">
        <f>J48+K48+L48</f>
        <v>143</v>
      </c>
      <c r="O48" s="2">
        <f t="shared" si="3"/>
        <v>143</v>
      </c>
    </row>
    <row r="49" spans="1:15" x14ac:dyDescent="0.25">
      <c r="A49" s="2">
        <v>5</v>
      </c>
      <c r="B49" s="7">
        <v>434</v>
      </c>
      <c r="C49" s="1" t="s">
        <v>343</v>
      </c>
      <c r="D49" s="1" t="s">
        <v>141</v>
      </c>
      <c r="E49" s="1" t="s">
        <v>18</v>
      </c>
      <c r="F49" s="18" t="s">
        <v>392</v>
      </c>
      <c r="G49" s="2">
        <v>43</v>
      </c>
      <c r="H49" s="2">
        <v>0</v>
      </c>
      <c r="I49" s="62">
        <v>48</v>
      </c>
      <c r="J49" s="62">
        <v>45</v>
      </c>
      <c r="K49" s="62">
        <v>45</v>
      </c>
      <c r="L49" s="16">
        <v>0</v>
      </c>
      <c r="M49" s="50">
        <f>I49+J49+K49</f>
        <v>138</v>
      </c>
      <c r="O49" s="2">
        <f t="shared" si="3"/>
        <v>181</v>
      </c>
    </row>
    <row r="50" spans="1:15" x14ac:dyDescent="0.25">
      <c r="A50" s="2">
        <v>6</v>
      </c>
      <c r="B50" s="7">
        <v>407</v>
      </c>
      <c r="C50" s="1" t="s">
        <v>308</v>
      </c>
      <c r="D50" s="1" t="s">
        <v>196</v>
      </c>
      <c r="E50" s="1" t="s">
        <v>371</v>
      </c>
      <c r="F50" s="18" t="s">
        <v>392</v>
      </c>
      <c r="G50" s="62">
        <v>44</v>
      </c>
      <c r="H50" s="2">
        <v>0</v>
      </c>
      <c r="I50" s="16">
        <v>0</v>
      </c>
      <c r="J50" s="62">
        <v>46</v>
      </c>
      <c r="K50" s="62">
        <v>46</v>
      </c>
      <c r="L50" s="16">
        <v>0</v>
      </c>
      <c r="M50" s="50">
        <f>G50+J50+K50</f>
        <v>136</v>
      </c>
      <c r="O50" s="2">
        <f t="shared" si="3"/>
        <v>136</v>
      </c>
    </row>
    <row r="51" spans="1:15" s="63" customFormat="1" x14ac:dyDescent="0.25">
      <c r="A51" s="49"/>
      <c r="B51" s="15">
        <v>410</v>
      </c>
      <c r="C51" s="63" t="s">
        <v>398</v>
      </c>
      <c r="D51" s="63" t="s">
        <v>297</v>
      </c>
      <c r="E51" s="63" t="s">
        <v>25</v>
      </c>
      <c r="F51" s="15" t="s">
        <v>392</v>
      </c>
      <c r="G51" s="49">
        <v>45</v>
      </c>
      <c r="H51" s="49">
        <v>0</v>
      </c>
      <c r="I51" s="49">
        <v>0</v>
      </c>
      <c r="J51" s="49">
        <v>0</v>
      </c>
      <c r="K51" s="49">
        <v>0</v>
      </c>
      <c r="L51" s="49">
        <v>48</v>
      </c>
      <c r="M51" s="51"/>
      <c r="O51" s="49">
        <f t="shared" si="3"/>
        <v>93</v>
      </c>
    </row>
    <row r="52" spans="1:15" x14ac:dyDescent="0.25">
      <c r="B52" s="7">
        <v>441</v>
      </c>
      <c r="C52" s="1" t="s">
        <v>350</v>
      </c>
      <c r="D52" s="1" t="s">
        <v>391</v>
      </c>
      <c r="E52" s="1" t="s">
        <v>336</v>
      </c>
      <c r="F52" s="18" t="s">
        <v>392</v>
      </c>
      <c r="G52" s="2">
        <v>50</v>
      </c>
      <c r="H52" s="2">
        <v>0</v>
      </c>
      <c r="I52" s="16">
        <v>0</v>
      </c>
      <c r="J52" s="16">
        <v>0</v>
      </c>
      <c r="K52" s="16">
        <v>0</v>
      </c>
      <c r="L52" s="16">
        <v>0</v>
      </c>
      <c r="O52" s="2">
        <f t="shared" si="3"/>
        <v>50</v>
      </c>
    </row>
    <row r="53" spans="1:15" x14ac:dyDescent="0.25">
      <c r="B53" s="7">
        <v>455</v>
      </c>
      <c r="C53" s="1" t="s">
        <v>287</v>
      </c>
      <c r="D53" s="1" t="s">
        <v>610</v>
      </c>
      <c r="E53" s="1" t="s">
        <v>25</v>
      </c>
      <c r="F53" s="18" t="s">
        <v>392</v>
      </c>
      <c r="G53" s="2">
        <v>49</v>
      </c>
      <c r="H53" s="2">
        <v>0</v>
      </c>
      <c r="I53" s="16">
        <v>0</v>
      </c>
      <c r="J53" s="16">
        <v>0</v>
      </c>
      <c r="K53" s="16">
        <v>0</v>
      </c>
      <c r="L53" s="16">
        <v>0</v>
      </c>
      <c r="O53" s="2">
        <f>SUM(G53:L53)</f>
        <v>49</v>
      </c>
    </row>
    <row r="54" spans="1:15" x14ac:dyDescent="0.25">
      <c r="B54" s="7">
        <v>445</v>
      </c>
      <c r="C54" s="1" t="s">
        <v>393</v>
      </c>
      <c r="D54" s="1" t="s">
        <v>394</v>
      </c>
      <c r="E54" s="1" t="s">
        <v>387</v>
      </c>
      <c r="F54" s="18" t="s">
        <v>392</v>
      </c>
      <c r="G54" s="2">
        <v>48</v>
      </c>
      <c r="H54" s="2">
        <v>0</v>
      </c>
      <c r="I54" s="16">
        <v>0</v>
      </c>
      <c r="J54" s="16">
        <v>0</v>
      </c>
      <c r="K54" s="16">
        <v>0</v>
      </c>
      <c r="L54" s="16">
        <v>0</v>
      </c>
      <c r="O54" s="2">
        <f t="shared" si="3"/>
        <v>48</v>
      </c>
    </row>
    <row r="55" spans="1:15" x14ac:dyDescent="0.25">
      <c r="F55" s="16"/>
    </row>
    <row r="56" spans="1:15" x14ac:dyDescent="0.25">
      <c r="C56" s="14" t="s">
        <v>399</v>
      </c>
    </row>
    <row r="57" spans="1:15" x14ac:dyDescent="0.25">
      <c r="A57" s="2">
        <v>1</v>
      </c>
      <c r="B57" s="2">
        <v>470</v>
      </c>
      <c r="C57" s="1" t="s">
        <v>332</v>
      </c>
      <c r="D57" s="1" t="s">
        <v>548</v>
      </c>
      <c r="E57" s="1" t="s">
        <v>25</v>
      </c>
      <c r="F57" s="16" t="s">
        <v>402</v>
      </c>
      <c r="G57" s="2">
        <v>0</v>
      </c>
      <c r="H57" s="2">
        <v>0</v>
      </c>
      <c r="I57" s="62">
        <v>50</v>
      </c>
      <c r="J57" s="62">
        <v>50</v>
      </c>
      <c r="K57" s="62">
        <v>50</v>
      </c>
      <c r="L57" s="2">
        <v>0</v>
      </c>
      <c r="M57" s="50">
        <f>I57+J57+K57</f>
        <v>150</v>
      </c>
      <c r="O57" s="2">
        <f>SUM(G57:L57)</f>
        <v>150</v>
      </c>
    </row>
    <row r="58" spans="1:15" s="63" customFormat="1" x14ac:dyDescent="0.25">
      <c r="A58" s="49"/>
      <c r="B58" s="15">
        <v>412</v>
      </c>
      <c r="C58" s="63" t="s">
        <v>400</v>
      </c>
      <c r="D58" s="63" t="s">
        <v>401</v>
      </c>
      <c r="E58" s="63" t="s">
        <v>25</v>
      </c>
      <c r="F58" s="15" t="s">
        <v>402</v>
      </c>
      <c r="G58" s="49">
        <v>50</v>
      </c>
      <c r="H58" s="49">
        <v>0</v>
      </c>
      <c r="I58" s="49">
        <v>0</v>
      </c>
      <c r="J58" s="49">
        <v>0</v>
      </c>
      <c r="K58" s="49">
        <v>0</v>
      </c>
      <c r="L58" s="49"/>
      <c r="M58" s="51"/>
      <c r="O58" s="49">
        <v>50</v>
      </c>
    </row>
    <row r="59" spans="1:15" x14ac:dyDescent="0.25">
      <c r="B59" s="7">
        <v>449</v>
      </c>
      <c r="C59" s="1" t="s">
        <v>403</v>
      </c>
      <c r="D59" s="1" t="s">
        <v>404</v>
      </c>
      <c r="E59" s="1" t="s">
        <v>336</v>
      </c>
      <c r="F59" s="18" t="s">
        <v>402</v>
      </c>
      <c r="G59" s="2">
        <v>49</v>
      </c>
      <c r="H59" s="2">
        <v>0</v>
      </c>
      <c r="I59" s="16">
        <v>0</v>
      </c>
      <c r="J59" s="16">
        <v>0</v>
      </c>
      <c r="K59" s="16">
        <v>0</v>
      </c>
      <c r="L59" s="16"/>
      <c r="O59" s="16">
        <v>49</v>
      </c>
    </row>
    <row r="60" spans="1:15" x14ac:dyDescent="0.25">
      <c r="F60" s="16"/>
    </row>
    <row r="61" spans="1:15" x14ac:dyDescent="0.25">
      <c r="C61" s="14" t="s">
        <v>405</v>
      </c>
    </row>
    <row r="62" spans="1:15" s="63" customFormat="1" x14ac:dyDescent="0.25">
      <c r="A62" s="49"/>
      <c r="B62" s="15">
        <v>451</v>
      </c>
      <c r="C62" s="63" t="s">
        <v>406</v>
      </c>
      <c r="D62" s="63" t="s">
        <v>49</v>
      </c>
      <c r="E62" s="63" t="s">
        <v>25</v>
      </c>
      <c r="F62" s="15" t="s">
        <v>407</v>
      </c>
      <c r="G62" s="49">
        <v>50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/>
      <c r="N62" s="49"/>
      <c r="O62" s="49">
        <v>50</v>
      </c>
    </row>
    <row r="63" spans="1:15" x14ac:dyDescent="0.25">
      <c r="B63" s="7">
        <v>420</v>
      </c>
      <c r="C63" s="1" t="s">
        <v>408</v>
      </c>
      <c r="D63" s="1" t="s">
        <v>397</v>
      </c>
      <c r="E63" s="1" t="s">
        <v>25</v>
      </c>
      <c r="F63" s="18" t="s">
        <v>407</v>
      </c>
      <c r="G63" s="2">
        <v>49</v>
      </c>
      <c r="H63" s="2">
        <v>0</v>
      </c>
      <c r="I63" s="16">
        <v>0</v>
      </c>
      <c r="J63" s="16">
        <v>0</v>
      </c>
      <c r="K63" s="16">
        <v>0</v>
      </c>
      <c r="L63" s="16">
        <v>0</v>
      </c>
      <c r="N63" s="16"/>
      <c r="O63" s="16">
        <v>49</v>
      </c>
    </row>
    <row r="65" spans="1:15" x14ac:dyDescent="0.25">
      <c r="C65" s="19" t="s">
        <v>604</v>
      </c>
    </row>
    <row r="66" spans="1:15" s="63" customFormat="1" x14ac:dyDescent="0.25">
      <c r="A66" s="49"/>
      <c r="B66" s="49">
        <v>447</v>
      </c>
      <c r="C66" s="63" t="s">
        <v>331</v>
      </c>
      <c r="D66" s="63" t="s">
        <v>482</v>
      </c>
      <c r="E66" s="63" t="s">
        <v>371</v>
      </c>
      <c r="F66" s="49" t="s">
        <v>605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50</v>
      </c>
      <c r="M66" s="51"/>
      <c r="O66" s="49">
        <v>50</v>
      </c>
    </row>
  </sheetData>
  <sortState ref="B45:P50">
    <sortCondition descending="1" ref="P45"/>
  </sortState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B1" workbookViewId="0">
      <selection activeCell="M1" sqref="M1:M1048576"/>
    </sheetView>
  </sheetViews>
  <sheetFormatPr defaultColWidth="8.85546875" defaultRowHeight="15" x14ac:dyDescent="0.25"/>
  <cols>
    <col min="1" max="2" width="8.85546875" style="2"/>
    <col min="3" max="3" width="14.7109375" style="1" customWidth="1"/>
    <col min="4" max="4" width="16.28515625" style="1" customWidth="1"/>
    <col min="5" max="5" width="17.7109375" style="1" customWidth="1"/>
    <col min="6" max="7" width="8.85546875" style="2"/>
    <col min="8" max="8" width="10.42578125" style="2" customWidth="1"/>
    <col min="9" max="12" width="8.85546875" style="2"/>
    <col min="13" max="13" width="8.85546875" style="50"/>
    <col min="14" max="14" width="8.85546875" style="1"/>
    <col min="15" max="15" width="8.85546875" style="2"/>
    <col min="16" max="16384" width="8.85546875" style="1"/>
  </cols>
  <sheetData>
    <row r="1" spans="1:15" x14ac:dyDescent="0.25">
      <c r="B1" s="4" t="s">
        <v>0</v>
      </c>
      <c r="C1" s="5" t="s">
        <v>1</v>
      </c>
      <c r="D1" s="5" t="s">
        <v>1</v>
      </c>
      <c r="E1" s="5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570</v>
      </c>
      <c r="K1" s="4" t="s">
        <v>570</v>
      </c>
      <c r="L1" s="4" t="s">
        <v>7</v>
      </c>
      <c r="M1" s="50" t="s">
        <v>585</v>
      </c>
      <c r="O1" s="4" t="s">
        <v>8</v>
      </c>
    </row>
    <row r="2" spans="1:15" x14ac:dyDescent="0.25">
      <c r="A2" s="2" t="s">
        <v>591</v>
      </c>
      <c r="B2" s="4" t="s">
        <v>9</v>
      </c>
      <c r="C2" s="5" t="s">
        <v>10</v>
      </c>
      <c r="D2" s="5" t="s">
        <v>11</v>
      </c>
      <c r="E2" s="5" t="s">
        <v>12</v>
      </c>
      <c r="F2" s="4" t="s">
        <v>13</v>
      </c>
      <c r="G2" s="68" t="s">
        <v>15</v>
      </c>
      <c r="H2" s="4" t="s">
        <v>103</v>
      </c>
      <c r="I2" s="4" t="s">
        <v>513</v>
      </c>
      <c r="J2" s="4" t="s">
        <v>513</v>
      </c>
      <c r="K2" s="4" t="s">
        <v>513</v>
      </c>
      <c r="L2" s="4" t="s">
        <v>15</v>
      </c>
      <c r="M2" s="50" t="s">
        <v>8</v>
      </c>
      <c r="O2" s="4" t="s">
        <v>14</v>
      </c>
    </row>
    <row r="3" spans="1:15" x14ac:dyDescent="0.25">
      <c r="B3" s="7"/>
      <c r="C3" s="19" t="s">
        <v>424</v>
      </c>
      <c r="D3" s="6"/>
      <c r="E3" s="13"/>
      <c r="F3" s="18"/>
    </row>
    <row r="4" spans="1:15" x14ac:dyDescent="0.25">
      <c r="A4" s="2">
        <v>1</v>
      </c>
      <c r="B4" s="7">
        <v>521</v>
      </c>
      <c r="C4" s="6" t="s">
        <v>139</v>
      </c>
      <c r="D4" s="6" t="s">
        <v>423</v>
      </c>
      <c r="E4" s="6" t="s">
        <v>387</v>
      </c>
      <c r="F4" s="18" t="s">
        <v>351</v>
      </c>
      <c r="G4" s="62">
        <v>50</v>
      </c>
      <c r="H4" s="2">
        <v>0</v>
      </c>
      <c r="I4" s="62">
        <v>50</v>
      </c>
      <c r="J4" s="62">
        <v>50</v>
      </c>
      <c r="K4" s="2">
        <v>50</v>
      </c>
      <c r="L4" s="2">
        <v>50</v>
      </c>
      <c r="M4" s="50">
        <f>G4+I4+J4</f>
        <v>150</v>
      </c>
      <c r="O4" s="2">
        <f t="shared" ref="O4:O11" si="0">SUM(G4:L4)</f>
        <v>250</v>
      </c>
    </row>
    <row r="5" spans="1:15" x14ac:dyDescent="0.25">
      <c r="A5" s="2">
        <v>2</v>
      </c>
      <c r="B5" s="7">
        <v>512</v>
      </c>
      <c r="C5" s="6" t="s">
        <v>432</v>
      </c>
      <c r="D5" s="6" t="s">
        <v>433</v>
      </c>
      <c r="E5" s="6" t="s">
        <v>371</v>
      </c>
      <c r="F5" s="18" t="s">
        <v>351</v>
      </c>
      <c r="G5" s="62">
        <v>44</v>
      </c>
      <c r="H5" s="2">
        <v>0</v>
      </c>
      <c r="I5" s="62">
        <v>47</v>
      </c>
      <c r="J5" s="2">
        <v>0</v>
      </c>
      <c r="K5" s="2">
        <v>0</v>
      </c>
      <c r="L5" s="62">
        <v>49</v>
      </c>
      <c r="M5" s="50">
        <f>G5+I5+L5</f>
        <v>140</v>
      </c>
      <c r="O5" s="2">
        <f t="shared" si="0"/>
        <v>140</v>
      </c>
    </row>
    <row r="6" spans="1:15" s="63" customFormat="1" x14ac:dyDescent="0.25">
      <c r="A6" s="49"/>
      <c r="B6" s="15">
        <v>519</v>
      </c>
      <c r="C6" s="66" t="s">
        <v>425</v>
      </c>
      <c r="D6" s="66" t="s">
        <v>126</v>
      </c>
      <c r="E6" s="66" t="s">
        <v>25</v>
      </c>
      <c r="F6" s="15" t="s">
        <v>351</v>
      </c>
      <c r="G6" s="49">
        <v>49</v>
      </c>
      <c r="H6" s="49">
        <v>0</v>
      </c>
      <c r="I6" s="49">
        <v>49</v>
      </c>
      <c r="J6" s="49">
        <v>0</v>
      </c>
      <c r="K6" s="49">
        <v>0</v>
      </c>
      <c r="L6" s="49">
        <v>0</v>
      </c>
      <c r="M6" s="51"/>
      <c r="O6" s="49">
        <f t="shared" si="0"/>
        <v>98</v>
      </c>
    </row>
    <row r="7" spans="1:15" x14ac:dyDescent="0.25">
      <c r="B7" s="7">
        <v>540</v>
      </c>
      <c r="C7" s="6" t="s">
        <v>427</v>
      </c>
      <c r="D7" s="6" t="s">
        <v>131</v>
      </c>
      <c r="E7" s="13" t="s">
        <v>340</v>
      </c>
      <c r="F7" s="18" t="s">
        <v>351</v>
      </c>
      <c r="G7" s="2">
        <v>47</v>
      </c>
      <c r="H7" s="2">
        <v>0</v>
      </c>
      <c r="I7" s="16">
        <v>48</v>
      </c>
      <c r="J7" s="2">
        <v>0</v>
      </c>
      <c r="K7" s="2">
        <v>0</v>
      </c>
      <c r="L7" s="2">
        <v>0</v>
      </c>
      <c r="O7" s="2">
        <f t="shared" si="0"/>
        <v>95</v>
      </c>
    </row>
    <row r="8" spans="1:15" x14ac:dyDescent="0.25">
      <c r="B8" s="7">
        <v>544</v>
      </c>
      <c r="C8" s="6" t="s">
        <v>305</v>
      </c>
      <c r="D8" s="6" t="s">
        <v>426</v>
      </c>
      <c r="E8" s="13" t="s">
        <v>340</v>
      </c>
      <c r="F8" s="18" t="s">
        <v>351</v>
      </c>
      <c r="G8" s="2">
        <v>48</v>
      </c>
      <c r="H8" s="2">
        <v>0</v>
      </c>
      <c r="I8" s="16">
        <v>0</v>
      </c>
      <c r="J8" s="2">
        <v>0</v>
      </c>
      <c r="K8" s="2">
        <v>0</v>
      </c>
      <c r="L8" s="2">
        <v>0</v>
      </c>
      <c r="O8" s="2">
        <f t="shared" si="0"/>
        <v>48</v>
      </c>
    </row>
    <row r="9" spans="1:15" x14ac:dyDescent="0.25">
      <c r="B9" s="7">
        <v>539</v>
      </c>
      <c r="C9" s="20" t="s">
        <v>428</v>
      </c>
      <c r="D9" s="20" t="s">
        <v>429</v>
      </c>
      <c r="E9" s="21" t="s">
        <v>340</v>
      </c>
      <c r="F9" s="18" t="s">
        <v>351</v>
      </c>
      <c r="G9" s="2">
        <v>46</v>
      </c>
      <c r="H9" s="2">
        <v>0</v>
      </c>
      <c r="I9" s="16">
        <v>0</v>
      </c>
      <c r="J9" s="2">
        <v>0</v>
      </c>
      <c r="K9" s="2">
        <v>0</v>
      </c>
      <c r="L9" s="2">
        <v>0</v>
      </c>
      <c r="O9" s="2">
        <f t="shared" si="0"/>
        <v>46</v>
      </c>
    </row>
    <row r="10" spans="1:15" x14ac:dyDescent="0.25">
      <c r="B10" s="7">
        <v>546</v>
      </c>
      <c r="C10" s="6" t="s">
        <v>430</v>
      </c>
      <c r="D10" s="6" t="s">
        <v>431</v>
      </c>
      <c r="E10" s="13" t="s">
        <v>340</v>
      </c>
      <c r="F10" s="18" t="s">
        <v>351</v>
      </c>
      <c r="G10" s="2">
        <v>45</v>
      </c>
      <c r="H10" s="2">
        <v>0</v>
      </c>
      <c r="I10" s="16">
        <v>0</v>
      </c>
      <c r="J10" s="2">
        <v>0</v>
      </c>
      <c r="K10" s="2">
        <v>0</v>
      </c>
      <c r="L10" s="2">
        <v>0</v>
      </c>
      <c r="O10" s="2">
        <f t="shared" si="0"/>
        <v>45</v>
      </c>
    </row>
    <row r="11" spans="1:15" x14ac:dyDescent="0.25">
      <c r="B11" s="7">
        <v>515</v>
      </c>
      <c r="C11" s="6" t="s">
        <v>434</v>
      </c>
      <c r="D11" s="6" t="s">
        <v>382</v>
      </c>
      <c r="E11" s="13" t="s">
        <v>340</v>
      </c>
      <c r="F11" s="18" t="s">
        <v>351</v>
      </c>
      <c r="G11" s="2">
        <v>43</v>
      </c>
      <c r="H11" s="2">
        <v>0</v>
      </c>
      <c r="I11" s="16">
        <v>0</v>
      </c>
      <c r="J11" s="2">
        <v>0</v>
      </c>
      <c r="K11" s="2">
        <v>0</v>
      </c>
      <c r="L11" s="2">
        <v>0</v>
      </c>
      <c r="O11" s="2">
        <f t="shared" si="0"/>
        <v>43</v>
      </c>
    </row>
    <row r="13" spans="1:15" x14ac:dyDescent="0.25">
      <c r="C13" s="14" t="s">
        <v>435</v>
      </c>
    </row>
    <row r="14" spans="1:15" x14ac:dyDescent="0.25">
      <c r="A14" s="2">
        <v>1</v>
      </c>
      <c r="B14" s="7">
        <v>522</v>
      </c>
      <c r="C14" s="6" t="s">
        <v>436</v>
      </c>
      <c r="D14" s="6" t="s">
        <v>437</v>
      </c>
      <c r="E14" s="6" t="s">
        <v>25</v>
      </c>
      <c r="F14" s="18" t="s">
        <v>369</v>
      </c>
      <c r="G14" s="2">
        <v>50</v>
      </c>
      <c r="H14" s="2">
        <v>0</v>
      </c>
      <c r="I14" s="62">
        <v>50</v>
      </c>
      <c r="J14" s="62">
        <v>50</v>
      </c>
      <c r="K14" s="62">
        <v>50</v>
      </c>
      <c r="L14" s="2">
        <v>0</v>
      </c>
      <c r="M14" s="50">
        <f>I14+J14+K14</f>
        <v>150</v>
      </c>
      <c r="O14" s="2">
        <f t="shared" ref="O14:O24" si="1">SUM(G14:L14)</f>
        <v>200</v>
      </c>
    </row>
    <row r="15" spans="1:15" x14ac:dyDescent="0.25">
      <c r="A15" s="2">
        <v>2</v>
      </c>
      <c r="B15" s="7">
        <v>526</v>
      </c>
      <c r="C15" s="6" t="s">
        <v>438</v>
      </c>
      <c r="D15" s="6" t="s">
        <v>33</v>
      </c>
      <c r="E15" s="6" t="s">
        <v>387</v>
      </c>
      <c r="F15" s="18" t="s">
        <v>369</v>
      </c>
      <c r="G15" s="2">
        <v>49</v>
      </c>
      <c r="H15" s="2">
        <v>0</v>
      </c>
      <c r="I15" s="16">
        <v>48</v>
      </c>
      <c r="J15" s="62">
        <v>49</v>
      </c>
      <c r="K15" s="62">
        <v>49</v>
      </c>
      <c r="L15" s="62">
        <v>50</v>
      </c>
      <c r="M15" s="50">
        <f>J15+K15+L15</f>
        <v>148</v>
      </c>
      <c r="O15" s="2">
        <f t="shared" si="1"/>
        <v>245</v>
      </c>
    </row>
    <row r="16" spans="1:15" x14ac:dyDescent="0.25">
      <c r="A16" s="2">
        <v>3</v>
      </c>
      <c r="B16" s="7">
        <v>562</v>
      </c>
      <c r="C16" s="6" t="s">
        <v>551</v>
      </c>
      <c r="D16" s="6" t="s">
        <v>220</v>
      </c>
      <c r="E16" s="13" t="s">
        <v>387</v>
      </c>
      <c r="F16" s="18" t="s">
        <v>369</v>
      </c>
      <c r="G16" s="2">
        <v>0</v>
      </c>
      <c r="H16" s="2">
        <v>0</v>
      </c>
      <c r="I16" s="62">
        <v>49</v>
      </c>
      <c r="J16" s="62">
        <v>48</v>
      </c>
      <c r="K16" s="62">
        <v>48</v>
      </c>
      <c r="L16" s="2">
        <v>0</v>
      </c>
      <c r="M16" s="50">
        <f>I16+J16+K16</f>
        <v>145</v>
      </c>
      <c r="O16" s="2">
        <f t="shared" si="1"/>
        <v>145</v>
      </c>
    </row>
    <row r="17" spans="1:15" x14ac:dyDescent="0.25">
      <c r="A17" s="2">
        <v>4</v>
      </c>
      <c r="B17" s="7">
        <v>554</v>
      </c>
      <c r="C17" s="6" t="s">
        <v>440</v>
      </c>
      <c r="D17" s="6" t="s">
        <v>441</v>
      </c>
      <c r="E17" s="6" t="s">
        <v>18</v>
      </c>
      <c r="F17" s="18" t="s">
        <v>369</v>
      </c>
      <c r="G17" s="62">
        <v>47</v>
      </c>
      <c r="H17" s="2">
        <v>0</v>
      </c>
      <c r="I17" s="16">
        <v>0</v>
      </c>
      <c r="J17" s="16">
        <v>47</v>
      </c>
      <c r="K17" s="62">
        <v>47</v>
      </c>
      <c r="L17" s="62">
        <v>49</v>
      </c>
      <c r="M17" s="50">
        <f>G17+K17+L17</f>
        <v>143</v>
      </c>
      <c r="O17" s="2">
        <f t="shared" si="1"/>
        <v>190</v>
      </c>
    </row>
    <row r="18" spans="1:15" x14ac:dyDescent="0.25">
      <c r="A18" s="2">
        <v>5</v>
      </c>
      <c r="B18" s="7">
        <v>508</v>
      </c>
      <c r="C18" s="6" t="s">
        <v>439</v>
      </c>
      <c r="D18" s="6" t="s">
        <v>51</v>
      </c>
      <c r="E18" s="13" t="s">
        <v>340</v>
      </c>
      <c r="F18" s="18" t="s">
        <v>369</v>
      </c>
      <c r="G18" s="62">
        <v>48</v>
      </c>
      <c r="H18" s="2">
        <v>0</v>
      </c>
      <c r="I18" s="16">
        <v>0</v>
      </c>
      <c r="J18" s="16">
        <v>46</v>
      </c>
      <c r="K18" s="62">
        <v>46</v>
      </c>
      <c r="L18" s="62">
        <v>48</v>
      </c>
      <c r="M18" s="50">
        <f>G18+K18+L18</f>
        <v>142</v>
      </c>
      <c r="O18" s="2">
        <f t="shared" si="1"/>
        <v>188</v>
      </c>
    </row>
    <row r="19" spans="1:15" x14ac:dyDescent="0.25">
      <c r="A19" s="2">
        <v>6</v>
      </c>
      <c r="B19" s="7">
        <v>518</v>
      </c>
      <c r="C19" s="6" t="s">
        <v>436</v>
      </c>
      <c r="D19" s="6" t="s">
        <v>254</v>
      </c>
      <c r="E19" s="6" t="s">
        <v>18</v>
      </c>
      <c r="F19" s="18" t="s">
        <v>369</v>
      </c>
      <c r="G19" s="62">
        <v>46</v>
      </c>
      <c r="H19" s="2">
        <v>0</v>
      </c>
      <c r="I19" s="62">
        <v>47</v>
      </c>
      <c r="J19" s="16">
        <v>45</v>
      </c>
      <c r="K19" s="2">
        <v>45</v>
      </c>
      <c r="L19" s="62">
        <v>47</v>
      </c>
      <c r="M19" s="50">
        <f>G19+I19+L19</f>
        <v>140</v>
      </c>
      <c r="O19" s="2">
        <f t="shared" si="1"/>
        <v>230</v>
      </c>
    </row>
    <row r="20" spans="1:15" x14ac:dyDescent="0.25">
      <c r="A20" s="2">
        <v>7</v>
      </c>
      <c r="B20" s="7">
        <v>525</v>
      </c>
      <c r="C20" s="6" t="s">
        <v>444</v>
      </c>
      <c r="D20" s="6" t="s">
        <v>445</v>
      </c>
      <c r="E20" s="6" t="s">
        <v>25</v>
      </c>
      <c r="F20" s="18" t="s">
        <v>369</v>
      </c>
      <c r="G20" s="62">
        <v>44</v>
      </c>
      <c r="H20" s="2">
        <v>0</v>
      </c>
      <c r="I20" s="16">
        <v>0</v>
      </c>
      <c r="J20" s="62">
        <v>44</v>
      </c>
      <c r="K20" s="62">
        <v>44</v>
      </c>
      <c r="L20" s="2">
        <v>0</v>
      </c>
      <c r="M20" s="50">
        <f>G20+J20+K20</f>
        <v>132</v>
      </c>
      <c r="O20" s="2">
        <f t="shared" si="1"/>
        <v>132</v>
      </c>
    </row>
    <row r="21" spans="1:15" s="63" customFormat="1" x14ac:dyDescent="0.25">
      <c r="A21" s="49"/>
      <c r="B21" s="15">
        <v>532</v>
      </c>
      <c r="C21" s="66" t="s">
        <v>448</v>
      </c>
      <c r="D21" s="66" t="s">
        <v>449</v>
      </c>
      <c r="E21" s="66" t="s">
        <v>340</v>
      </c>
      <c r="F21" s="15" t="s">
        <v>369</v>
      </c>
      <c r="G21" s="49">
        <v>42</v>
      </c>
      <c r="H21" s="49">
        <v>0</v>
      </c>
      <c r="I21" s="49">
        <v>45</v>
      </c>
      <c r="J21" s="49">
        <v>0</v>
      </c>
      <c r="K21" s="49">
        <v>0</v>
      </c>
      <c r="L21" s="49">
        <v>0</v>
      </c>
      <c r="M21" s="51"/>
      <c r="O21" s="49">
        <f t="shared" si="1"/>
        <v>87</v>
      </c>
    </row>
    <row r="22" spans="1:15" x14ac:dyDescent="0.25">
      <c r="B22" s="7">
        <v>46</v>
      </c>
      <c r="C22" s="6" t="s">
        <v>552</v>
      </c>
      <c r="D22" s="6" t="s">
        <v>553</v>
      </c>
      <c r="E22" s="13" t="s">
        <v>340</v>
      </c>
      <c r="F22" s="18" t="s">
        <v>369</v>
      </c>
      <c r="G22" s="2">
        <v>0</v>
      </c>
      <c r="H22" s="2">
        <v>0</v>
      </c>
      <c r="I22" s="16">
        <v>46</v>
      </c>
      <c r="J22" s="16">
        <v>0</v>
      </c>
      <c r="K22" s="2">
        <v>0</v>
      </c>
      <c r="L22" s="2">
        <v>0</v>
      </c>
      <c r="O22" s="2">
        <f t="shared" si="1"/>
        <v>46</v>
      </c>
    </row>
    <row r="23" spans="1:15" x14ac:dyDescent="0.25">
      <c r="B23" s="7">
        <v>520</v>
      </c>
      <c r="C23" s="6" t="s">
        <v>442</v>
      </c>
      <c r="D23" s="6" t="s">
        <v>443</v>
      </c>
      <c r="E23" s="13" t="s">
        <v>340</v>
      </c>
      <c r="F23" s="18" t="s">
        <v>369</v>
      </c>
      <c r="G23" s="2">
        <v>45</v>
      </c>
      <c r="H23" s="2">
        <v>0</v>
      </c>
      <c r="I23" s="16">
        <v>0</v>
      </c>
      <c r="J23" s="16">
        <v>0</v>
      </c>
      <c r="K23" s="2">
        <v>0</v>
      </c>
      <c r="L23" s="2">
        <v>0</v>
      </c>
      <c r="O23" s="2">
        <f t="shared" si="1"/>
        <v>45</v>
      </c>
    </row>
    <row r="24" spans="1:15" x14ac:dyDescent="0.25">
      <c r="B24" s="7">
        <v>530</v>
      </c>
      <c r="C24" s="6" t="s">
        <v>446</v>
      </c>
      <c r="D24" s="6" t="s">
        <v>447</v>
      </c>
      <c r="E24" s="13" t="s">
        <v>340</v>
      </c>
      <c r="F24" s="18" t="s">
        <v>369</v>
      </c>
      <c r="G24" s="2">
        <v>43</v>
      </c>
      <c r="H24" s="2">
        <v>0</v>
      </c>
      <c r="I24" s="16">
        <v>0</v>
      </c>
      <c r="J24" s="16">
        <v>0</v>
      </c>
      <c r="K24" s="2">
        <v>0</v>
      </c>
      <c r="L24" s="2">
        <v>0</v>
      </c>
      <c r="O24" s="2">
        <f t="shared" si="1"/>
        <v>43</v>
      </c>
    </row>
    <row r="26" spans="1:15" x14ac:dyDescent="0.25">
      <c r="C26" s="14" t="s">
        <v>450</v>
      </c>
    </row>
    <row r="27" spans="1:15" x14ac:dyDescent="0.25">
      <c r="A27" s="2">
        <v>1</v>
      </c>
      <c r="B27" s="7">
        <v>513</v>
      </c>
      <c r="C27" s="6" t="s">
        <v>451</v>
      </c>
      <c r="D27" s="6" t="s">
        <v>365</v>
      </c>
      <c r="E27" s="6" t="s">
        <v>371</v>
      </c>
      <c r="F27" s="18" t="s">
        <v>386</v>
      </c>
      <c r="G27" s="62">
        <v>50</v>
      </c>
      <c r="H27" s="2">
        <v>0</v>
      </c>
      <c r="I27" s="62">
        <v>50</v>
      </c>
      <c r="J27" s="62">
        <v>50</v>
      </c>
      <c r="K27" s="16">
        <v>50</v>
      </c>
      <c r="L27" s="2">
        <v>50</v>
      </c>
      <c r="M27" s="50">
        <f>G27+I27+J27</f>
        <v>150</v>
      </c>
      <c r="O27" s="2">
        <f>SUM(G27:L27)</f>
        <v>250</v>
      </c>
    </row>
    <row r="28" spans="1:15" s="63" customFormat="1" x14ac:dyDescent="0.25">
      <c r="A28" s="49"/>
      <c r="B28" s="15">
        <v>502</v>
      </c>
      <c r="C28" s="66" t="s">
        <v>455</v>
      </c>
      <c r="D28" s="66" t="s">
        <v>456</v>
      </c>
      <c r="E28" s="66" t="s">
        <v>18</v>
      </c>
      <c r="F28" s="15" t="s">
        <v>386</v>
      </c>
      <c r="G28" s="49">
        <v>47</v>
      </c>
      <c r="H28" s="49">
        <v>0</v>
      </c>
      <c r="I28" s="49">
        <v>49</v>
      </c>
      <c r="J28" s="49">
        <v>0</v>
      </c>
      <c r="K28" s="49">
        <v>0</v>
      </c>
      <c r="L28" s="49">
        <v>0</v>
      </c>
      <c r="M28" s="51"/>
      <c r="O28" s="49">
        <f>SUM(G28:L28)</f>
        <v>96</v>
      </c>
    </row>
    <row r="29" spans="1:15" x14ac:dyDescent="0.25">
      <c r="B29" s="7">
        <v>516</v>
      </c>
      <c r="C29" s="6" t="s">
        <v>452</v>
      </c>
      <c r="D29" s="6" t="s">
        <v>453</v>
      </c>
      <c r="E29" s="6" t="s">
        <v>387</v>
      </c>
      <c r="F29" s="18" t="s">
        <v>386</v>
      </c>
      <c r="G29" s="2">
        <v>49</v>
      </c>
      <c r="H29" s="2">
        <v>0</v>
      </c>
      <c r="I29" s="16">
        <v>0</v>
      </c>
      <c r="J29" s="16">
        <v>0</v>
      </c>
      <c r="K29" s="16">
        <v>0</v>
      </c>
      <c r="L29" s="2">
        <v>0</v>
      </c>
      <c r="O29" s="2">
        <v>49</v>
      </c>
    </row>
    <row r="30" spans="1:15" x14ac:dyDescent="0.25">
      <c r="B30" s="2">
        <v>523</v>
      </c>
      <c r="C30" s="27" t="s">
        <v>493</v>
      </c>
      <c r="D30" s="6" t="s">
        <v>143</v>
      </c>
      <c r="E30" s="13" t="s">
        <v>387</v>
      </c>
      <c r="F30" s="18" t="s">
        <v>386</v>
      </c>
      <c r="G30" s="2">
        <v>0</v>
      </c>
      <c r="H30" s="2">
        <v>0</v>
      </c>
      <c r="I30" s="16">
        <v>0</v>
      </c>
      <c r="J30" s="16">
        <v>0</v>
      </c>
      <c r="K30" s="16">
        <v>0</v>
      </c>
      <c r="L30" s="2">
        <v>49</v>
      </c>
      <c r="O30" s="2">
        <v>49</v>
      </c>
    </row>
    <row r="31" spans="1:15" x14ac:dyDescent="0.25">
      <c r="B31" s="7">
        <v>524</v>
      </c>
      <c r="C31" s="6" t="s">
        <v>454</v>
      </c>
      <c r="D31" s="6" t="s">
        <v>155</v>
      </c>
      <c r="E31" s="6" t="s">
        <v>18</v>
      </c>
      <c r="F31" s="18" t="s">
        <v>386</v>
      </c>
      <c r="G31" s="2">
        <v>48</v>
      </c>
      <c r="H31" s="2">
        <v>0</v>
      </c>
      <c r="I31" s="16">
        <v>0</v>
      </c>
      <c r="J31" s="16">
        <v>0</v>
      </c>
      <c r="K31" s="16">
        <v>0</v>
      </c>
      <c r="L31" s="2">
        <v>0</v>
      </c>
      <c r="O31" s="2">
        <v>48</v>
      </c>
    </row>
    <row r="32" spans="1:15" x14ac:dyDescent="0.25">
      <c r="B32" s="7">
        <v>541</v>
      </c>
      <c r="C32" s="6" t="s">
        <v>457</v>
      </c>
      <c r="D32" s="6" t="s">
        <v>458</v>
      </c>
      <c r="E32" s="13" t="s">
        <v>340</v>
      </c>
      <c r="F32" s="18" t="s">
        <v>386</v>
      </c>
      <c r="G32" s="2">
        <v>46</v>
      </c>
      <c r="H32" s="2">
        <v>0</v>
      </c>
      <c r="I32" s="16">
        <v>0</v>
      </c>
      <c r="J32" s="16">
        <v>0</v>
      </c>
      <c r="K32" s="16">
        <v>0</v>
      </c>
      <c r="L32" s="2">
        <v>0</v>
      </c>
      <c r="O32" s="2">
        <v>46</v>
      </c>
    </row>
    <row r="34" spans="1:15" x14ac:dyDescent="0.25">
      <c r="C34" s="14" t="s">
        <v>461</v>
      </c>
    </row>
    <row r="35" spans="1:15" x14ac:dyDescent="0.25">
      <c r="A35" s="2">
        <v>1</v>
      </c>
      <c r="B35" s="7">
        <v>556</v>
      </c>
      <c r="C35" s="6" t="s">
        <v>464</v>
      </c>
      <c r="D35" s="6" t="s">
        <v>465</v>
      </c>
      <c r="E35" s="6" t="s">
        <v>336</v>
      </c>
      <c r="F35" s="18" t="s">
        <v>392</v>
      </c>
      <c r="G35" s="2">
        <v>48</v>
      </c>
      <c r="H35" s="2">
        <v>0</v>
      </c>
      <c r="I35" s="62">
        <v>49</v>
      </c>
      <c r="J35" s="62">
        <v>49</v>
      </c>
      <c r="K35" s="62">
        <v>49</v>
      </c>
      <c r="L35" s="16">
        <v>0</v>
      </c>
      <c r="M35" s="50">
        <f>I35+J35+K35</f>
        <v>147</v>
      </c>
      <c r="O35" s="2">
        <f>SUM(G35:L35)</f>
        <v>195</v>
      </c>
    </row>
    <row r="36" spans="1:15" x14ac:dyDescent="0.25">
      <c r="A36" s="2">
        <v>2</v>
      </c>
      <c r="B36" s="7">
        <v>549</v>
      </c>
      <c r="C36" s="6" t="s">
        <v>466</v>
      </c>
      <c r="D36" s="6" t="s">
        <v>467</v>
      </c>
      <c r="E36" s="6" t="s">
        <v>336</v>
      </c>
      <c r="F36" s="18" t="s">
        <v>392</v>
      </c>
      <c r="G36" s="62">
        <v>47</v>
      </c>
      <c r="H36" s="2">
        <v>0</v>
      </c>
      <c r="I36" s="62">
        <v>48</v>
      </c>
      <c r="J36" s="16">
        <v>0</v>
      </c>
      <c r="K36" s="16">
        <v>0</v>
      </c>
      <c r="L36" s="62">
        <v>50</v>
      </c>
      <c r="M36" s="50">
        <f>G36+I36+L36</f>
        <v>145</v>
      </c>
      <c r="O36" s="2">
        <f>SUM(G36:L36)</f>
        <v>145</v>
      </c>
    </row>
    <row r="37" spans="1:15" s="63" customFormat="1" x14ac:dyDescent="0.25">
      <c r="A37" s="49"/>
      <c r="B37" s="15">
        <v>547</v>
      </c>
      <c r="C37" s="66" t="s">
        <v>459</v>
      </c>
      <c r="D37" s="66" t="s">
        <v>460</v>
      </c>
      <c r="E37" s="66" t="s">
        <v>387</v>
      </c>
      <c r="F37" s="15" t="s">
        <v>392</v>
      </c>
      <c r="G37" s="49">
        <v>50</v>
      </c>
      <c r="H37" s="49">
        <v>0</v>
      </c>
      <c r="I37" s="49">
        <v>50</v>
      </c>
      <c r="J37" s="49">
        <v>0</v>
      </c>
      <c r="K37" s="49">
        <v>0</v>
      </c>
      <c r="L37" s="49">
        <v>0</v>
      </c>
      <c r="M37" s="51"/>
      <c r="O37" s="49">
        <f>SUM(G37:L37)</f>
        <v>100</v>
      </c>
    </row>
    <row r="38" spans="1:15" x14ac:dyDescent="0.25">
      <c r="B38" s="2">
        <v>551</v>
      </c>
      <c r="C38" s="1" t="s">
        <v>485</v>
      </c>
      <c r="D38" s="1" t="s">
        <v>486</v>
      </c>
      <c r="E38" s="1" t="s">
        <v>25</v>
      </c>
      <c r="F38" s="16" t="s">
        <v>392</v>
      </c>
      <c r="G38" s="2">
        <v>0</v>
      </c>
      <c r="H38" s="2">
        <v>0</v>
      </c>
      <c r="I38" s="2">
        <v>0</v>
      </c>
      <c r="J38" s="2">
        <v>50</v>
      </c>
      <c r="K38" s="2">
        <v>50</v>
      </c>
      <c r="L38" s="2">
        <v>0</v>
      </c>
      <c r="O38" s="2">
        <f>SUM(G38:L38)</f>
        <v>100</v>
      </c>
    </row>
    <row r="39" spans="1:15" x14ac:dyDescent="0.25">
      <c r="B39" s="7">
        <v>545</v>
      </c>
      <c r="C39" s="6" t="s">
        <v>462</v>
      </c>
      <c r="D39" s="6" t="s">
        <v>463</v>
      </c>
      <c r="E39" s="6" t="s">
        <v>371</v>
      </c>
      <c r="F39" s="18" t="s">
        <v>392</v>
      </c>
      <c r="G39" s="2">
        <v>49</v>
      </c>
      <c r="H39" s="2">
        <v>0</v>
      </c>
      <c r="I39" s="16">
        <v>0</v>
      </c>
      <c r="J39" s="16">
        <v>0</v>
      </c>
      <c r="K39" s="16">
        <v>0</v>
      </c>
      <c r="L39" s="16">
        <v>0</v>
      </c>
      <c r="O39" s="2">
        <v>49</v>
      </c>
    </row>
    <row r="41" spans="1:15" x14ac:dyDescent="0.25">
      <c r="C41" s="14" t="s">
        <v>468</v>
      </c>
    </row>
    <row r="42" spans="1:15" x14ac:dyDescent="0.25">
      <c r="C42" s="1" t="s">
        <v>470</v>
      </c>
    </row>
    <row r="44" spans="1:15" x14ac:dyDescent="0.25">
      <c r="C44" s="14" t="s">
        <v>469</v>
      </c>
    </row>
    <row r="45" spans="1:15" s="63" customFormat="1" x14ac:dyDescent="0.25">
      <c r="A45" s="49"/>
      <c r="B45" s="15">
        <v>505</v>
      </c>
      <c r="C45" s="66" t="s">
        <v>471</v>
      </c>
      <c r="D45" s="66" t="s">
        <v>472</v>
      </c>
      <c r="E45" s="66" t="s">
        <v>18</v>
      </c>
      <c r="F45" s="15" t="s">
        <v>407</v>
      </c>
      <c r="G45" s="49">
        <v>50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/>
      <c r="N45" s="49"/>
      <c r="O45" s="49">
        <v>50</v>
      </c>
    </row>
  </sheetData>
  <sortState ref="B14:Q20">
    <sortCondition descending="1" ref="Q1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M1" sqref="M1:M1048576"/>
    </sheetView>
  </sheetViews>
  <sheetFormatPr defaultColWidth="8.85546875" defaultRowHeight="15" x14ac:dyDescent="0.25"/>
  <cols>
    <col min="1" max="1" width="8.85546875" style="2"/>
    <col min="2" max="2" width="8.85546875" style="1"/>
    <col min="3" max="3" width="18.140625" style="1" customWidth="1"/>
    <col min="4" max="4" width="20.7109375" style="1" customWidth="1"/>
    <col min="5" max="5" width="17.28515625" style="1" customWidth="1"/>
    <col min="6" max="7" width="8.85546875" style="1"/>
    <col min="8" max="8" width="11.28515625" style="2" customWidth="1"/>
    <col min="9" max="12" width="8.85546875" style="2"/>
    <col min="13" max="13" width="8.85546875" style="50"/>
    <col min="14" max="14" width="8.85546875" style="1"/>
    <col min="15" max="15" width="8.85546875" style="2"/>
    <col min="16" max="16384" width="8.85546875" style="1"/>
  </cols>
  <sheetData>
    <row r="1" spans="1:15" x14ac:dyDescent="0.25">
      <c r="B1" s="4" t="s">
        <v>0</v>
      </c>
      <c r="C1" s="5" t="s">
        <v>1</v>
      </c>
      <c r="D1" s="5" t="s">
        <v>1</v>
      </c>
      <c r="E1" s="5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570</v>
      </c>
      <c r="K1" s="4" t="s">
        <v>570</v>
      </c>
      <c r="L1" s="4" t="s">
        <v>7</v>
      </c>
      <c r="M1" s="50" t="s">
        <v>585</v>
      </c>
      <c r="O1" s="4" t="s">
        <v>8</v>
      </c>
    </row>
    <row r="2" spans="1:15" x14ac:dyDescent="0.25">
      <c r="A2" s="2" t="s">
        <v>591</v>
      </c>
      <c r="B2" s="4" t="s">
        <v>9</v>
      </c>
      <c r="C2" s="5" t="s">
        <v>10</v>
      </c>
      <c r="D2" s="5" t="s">
        <v>11</v>
      </c>
      <c r="E2" s="5" t="s">
        <v>12</v>
      </c>
      <c r="F2" s="4" t="s">
        <v>13</v>
      </c>
      <c r="G2" s="4" t="s">
        <v>15</v>
      </c>
      <c r="H2" s="4" t="s">
        <v>103</v>
      </c>
      <c r="I2" s="4" t="s">
        <v>513</v>
      </c>
      <c r="J2" s="4" t="s">
        <v>513</v>
      </c>
      <c r="K2" s="4" t="s">
        <v>513</v>
      </c>
      <c r="L2" s="4" t="s">
        <v>15</v>
      </c>
      <c r="M2" s="50" t="s">
        <v>8</v>
      </c>
      <c r="O2" s="4" t="s">
        <v>14</v>
      </c>
    </row>
    <row r="3" spans="1:15" x14ac:dyDescent="0.25">
      <c r="A3" s="2">
        <v>1</v>
      </c>
      <c r="B3" s="7">
        <v>341</v>
      </c>
      <c r="C3" s="1" t="s">
        <v>156</v>
      </c>
      <c r="D3" s="1" t="s">
        <v>254</v>
      </c>
      <c r="E3" s="1" t="s">
        <v>18</v>
      </c>
      <c r="F3" s="7" t="s">
        <v>310</v>
      </c>
      <c r="G3" s="2">
        <v>47</v>
      </c>
      <c r="H3" s="2">
        <v>0</v>
      </c>
      <c r="I3" s="62">
        <v>50</v>
      </c>
      <c r="J3" s="62">
        <v>50</v>
      </c>
      <c r="K3" s="62">
        <v>50</v>
      </c>
      <c r="L3" s="2">
        <v>0</v>
      </c>
      <c r="M3" s="50">
        <f>I3+J3+K3</f>
        <v>150</v>
      </c>
      <c r="O3" s="2">
        <f t="shared" ref="O3:O14" si="0">SUM(G3:L3)</f>
        <v>197</v>
      </c>
    </row>
    <row r="4" spans="1:15" x14ac:dyDescent="0.25">
      <c r="A4" s="2">
        <v>2</v>
      </c>
      <c r="B4" s="7">
        <v>419</v>
      </c>
      <c r="C4" s="1" t="s">
        <v>477</v>
      </c>
      <c r="D4" s="1" t="s">
        <v>478</v>
      </c>
      <c r="E4" s="1" t="s">
        <v>387</v>
      </c>
      <c r="F4" s="7" t="s">
        <v>473</v>
      </c>
      <c r="G4" s="2">
        <v>45</v>
      </c>
      <c r="H4" s="2">
        <v>0</v>
      </c>
      <c r="I4" s="62">
        <v>48</v>
      </c>
      <c r="J4" s="62">
        <v>49</v>
      </c>
      <c r="K4" s="62">
        <v>49</v>
      </c>
      <c r="L4" s="2">
        <v>0</v>
      </c>
      <c r="M4" s="50">
        <f>I4+J4+K4</f>
        <v>146</v>
      </c>
      <c r="O4" s="2">
        <f t="shared" si="0"/>
        <v>191</v>
      </c>
    </row>
    <row r="5" spans="1:15" x14ac:dyDescent="0.25">
      <c r="A5" s="2">
        <v>3</v>
      </c>
      <c r="B5" s="22">
        <v>414</v>
      </c>
      <c r="C5" s="1" t="s">
        <v>350</v>
      </c>
      <c r="D5" s="1" t="s">
        <v>481</v>
      </c>
      <c r="E5" s="8" t="s">
        <v>18</v>
      </c>
      <c r="F5" s="23" t="s">
        <v>473</v>
      </c>
      <c r="G5" s="2">
        <v>41</v>
      </c>
      <c r="H5" s="2">
        <v>0</v>
      </c>
      <c r="I5" s="2">
        <v>46</v>
      </c>
      <c r="J5" s="62">
        <v>47</v>
      </c>
      <c r="K5" s="62">
        <v>47</v>
      </c>
      <c r="L5" s="62">
        <v>50</v>
      </c>
      <c r="M5" s="50">
        <f>J5+K5+L5</f>
        <v>144</v>
      </c>
      <c r="O5" s="2">
        <f t="shared" si="0"/>
        <v>231</v>
      </c>
    </row>
    <row r="6" spans="1:15" x14ac:dyDescent="0.25">
      <c r="A6" s="2">
        <v>4</v>
      </c>
      <c r="B6" s="22">
        <v>429</v>
      </c>
      <c r="C6" s="1" t="s">
        <v>350</v>
      </c>
      <c r="D6" s="1" t="s">
        <v>254</v>
      </c>
      <c r="E6" s="8" t="s">
        <v>340</v>
      </c>
      <c r="F6" s="23" t="s">
        <v>473</v>
      </c>
      <c r="G6" s="2">
        <v>43</v>
      </c>
      <c r="H6" s="2">
        <v>0</v>
      </c>
      <c r="I6" s="62">
        <v>47</v>
      </c>
      <c r="J6" s="62">
        <v>48</v>
      </c>
      <c r="K6" s="62">
        <v>48</v>
      </c>
      <c r="L6" s="2">
        <v>0</v>
      </c>
      <c r="M6" s="50">
        <f>I6+J6+K6</f>
        <v>143</v>
      </c>
      <c r="O6" s="2">
        <f t="shared" si="0"/>
        <v>186</v>
      </c>
    </row>
    <row r="7" spans="1:15" x14ac:dyDescent="0.25">
      <c r="A7" s="2">
        <v>5</v>
      </c>
      <c r="B7" s="7">
        <v>447</v>
      </c>
      <c r="C7" s="1" t="s">
        <v>331</v>
      </c>
      <c r="D7" s="1" t="s">
        <v>482</v>
      </c>
      <c r="E7" s="8" t="s">
        <v>371</v>
      </c>
      <c r="F7" s="7" t="s">
        <v>483</v>
      </c>
      <c r="G7" s="2">
        <v>40</v>
      </c>
      <c r="H7" s="2">
        <v>0</v>
      </c>
      <c r="I7" s="62">
        <v>45</v>
      </c>
      <c r="J7" s="62">
        <v>46</v>
      </c>
      <c r="K7" s="62">
        <v>46</v>
      </c>
      <c r="L7" s="2">
        <v>0</v>
      </c>
      <c r="M7" s="50">
        <f>I7+J7+K7</f>
        <v>137</v>
      </c>
      <c r="O7" s="2">
        <f t="shared" si="0"/>
        <v>177</v>
      </c>
    </row>
    <row r="8" spans="1:15" x14ac:dyDescent="0.25">
      <c r="A8" s="2">
        <v>6</v>
      </c>
      <c r="B8" s="7">
        <v>442</v>
      </c>
      <c r="C8" s="1" t="s">
        <v>178</v>
      </c>
      <c r="D8" s="1" t="s">
        <v>484</v>
      </c>
      <c r="E8" s="8" t="s">
        <v>340</v>
      </c>
      <c r="F8" s="7" t="s">
        <v>330</v>
      </c>
      <c r="G8" s="2">
        <v>39</v>
      </c>
      <c r="H8" s="2">
        <v>0</v>
      </c>
      <c r="I8" s="62">
        <v>44</v>
      </c>
      <c r="J8" s="62">
        <v>45</v>
      </c>
      <c r="K8" s="62">
        <v>45</v>
      </c>
      <c r="L8" s="2">
        <v>0</v>
      </c>
      <c r="M8" s="50">
        <f>I8+J8+K8</f>
        <v>134</v>
      </c>
      <c r="O8" s="2">
        <f t="shared" si="0"/>
        <v>173</v>
      </c>
    </row>
    <row r="9" spans="1:15" s="63" customFormat="1" x14ac:dyDescent="0.25">
      <c r="A9" s="49"/>
      <c r="B9" s="15">
        <v>452</v>
      </c>
      <c r="C9" s="63" t="s">
        <v>474</v>
      </c>
      <c r="D9" s="63" t="s">
        <v>145</v>
      </c>
      <c r="E9" s="63" t="s">
        <v>18</v>
      </c>
      <c r="F9" s="15" t="s">
        <v>475</v>
      </c>
      <c r="G9" s="49">
        <v>49</v>
      </c>
      <c r="H9" s="49">
        <v>0</v>
      </c>
      <c r="I9" s="49">
        <v>49</v>
      </c>
      <c r="J9" s="49">
        <v>0</v>
      </c>
      <c r="K9" s="49">
        <v>0</v>
      </c>
      <c r="L9" s="49">
        <v>0</v>
      </c>
      <c r="M9" s="51"/>
      <c r="O9" s="49">
        <f t="shared" si="0"/>
        <v>98</v>
      </c>
    </row>
    <row r="10" spans="1:15" x14ac:dyDescent="0.25">
      <c r="B10" s="7">
        <v>454</v>
      </c>
      <c r="C10" s="1" t="s">
        <v>343</v>
      </c>
      <c r="D10" s="1" t="s">
        <v>67</v>
      </c>
      <c r="E10" s="8" t="s">
        <v>340</v>
      </c>
      <c r="F10" s="7" t="s">
        <v>473</v>
      </c>
      <c r="G10" s="2">
        <v>50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O10" s="2">
        <f t="shared" si="0"/>
        <v>50</v>
      </c>
    </row>
    <row r="11" spans="1:15" x14ac:dyDescent="0.25">
      <c r="B11" s="7">
        <v>418</v>
      </c>
      <c r="C11" s="1" t="s">
        <v>476</v>
      </c>
      <c r="D11" s="1" t="s">
        <v>257</v>
      </c>
      <c r="E11" s="8" t="s">
        <v>340</v>
      </c>
      <c r="F11" s="7" t="s">
        <v>330</v>
      </c>
      <c r="G11" s="2">
        <v>48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O11" s="2">
        <f t="shared" si="0"/>
        <v>48</v>
      </c>
    </row>
    <row r="12" spans="1:15" x14ac:dyDescent="0.25">
      <c r="B12" s="7">
        <v>443</v>
      </c>
      <c r="C12" s="1" t="s">
        <v>403</v>
      </c>
      <c r="D12" s="1" t="s">
        <v>33</v>
      </c>
      <c r="E12" s="1" t="s">
        <v>387</v>
      </c>
      <c r="F12" s="7" t="s">
        <v>473</v>
      </c>
      <c r="G12" s="2">
        <v>46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O12" s="2">
        <f t="shared" si="0"/>
        <v>46</v>
      </c>
    </row>
    <row r="13" spans="1:15" x14ac:dyDescent="0.25">
      <c r="B13" s="7">
        <v>430</v>
      </c>
      <c r="C13" s="1" t="s">
        <v>327</v>
      </c>
      <c r="D13" s="1" t="s">
        <v>611</v>
      </c>
      <c r="E13" s="1" t="s">
        <v>336</v>
      </c>
      <c r="F13" s="7" t="s">
        <v>479</v>
      </c>
      <c r="G13" s="2">
        <v>44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O13" s="2">
        <f t="shared" si="0"/>
        <v>44</v>
      </c>
    </row>
    <row r="14" spans="1:15" x14ac:dyDescent="0.25">
      <c r="B14" s="24">
        <v>431</v>
      </c>
      <c r="C14" s="1" t="s">
        <v>379</v>
      </c>
      <c r="D14" s="1" t="s">
        <v>480</v>
      </c>
      <c r="E14" s="8" t="s">
        <v>340</v>
      </c>
      <c r="F14" s="7" t="s">
        <v>479</v>
      </c>
      <c r="G14" s="2">
        <v>42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O14" s="2">
        <f t="shared" si="0"/>
        <v>42</v>
      </c>
    </row>
  </sheetData>
  <sortState ref="B3:P8">
    <sortCondition descending="1" ref="P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M1" sqref="M1:M1048576"/>
    </sheetView>
  </sheetViews>
  <sheetFormatPr defaultColWidth="8.85546875" defaultRowHeight="15" x14ac:dyDescent="0.25"/>
  <cols>
    <col min="1" max="2" width="8.85546875" style="2"/>
    <col min="3" max="3" width="14.42578125" style="1" customWidth="1"/>
    <col min="4" max="4" width="20.7109375" style="1" customWidth="1"/>
    <col min="5" max="5" width="15.42578125" style="1" customWidth="1"/>
    <col min="6" max="7" width="8.85546875" style="2"/>
    <col min="8" max="8" width="10.42578125" style="2" customWidth="1"/>
    <col min="9" max="12" width="8.85546875" style="2"/>
    <col min="13" max="13" width="8.85546875" style="50"/>
    <col min="14" max="14" width="8.85546875" style="1"/>
    <col min="15" max="15" width="8.85546875" style="2"/>
    <col min="16" max="16384" width="8.85546875" style="1"/>
  </cols>
  <sheetData>
    <row r="1" spans="1:15" x14ac:dyDescent="0.25">
      <c r="B1" s="4" t="s">
        <v>9</v>
      </c>
      <c r="C1" s="5" t="s">
        <v>10</v>
      </c>
      <c r="D1" s="5" t="s">
        <v>11</v>
      </c>
      <c r="E1" s="5" t="s">
        <v>12</v>
      </c>
      <c r="F1" s="4" t="s">
        <v>13</v>
      </c>
      <c r="G1" s="4" t="s">
        <v>15</v>
      </c>
      <c r="H1" s="4" t="s">
        <v>103</v>
      </c>
      <c r="I1" s="4" t="s">
        <v>513</v>
      </c>
      <c r="J1" s="4" t="s">
        <v>513</v>
      </c>
      <c r="K1" s="4" t="s">
        <v>513</v>
      </c>
      <c r="L1" s="4" t="s">
        <v>15</v>
      </c>
      <c r="M1" s="50" t="s">
        <v>585</v>
      </c>
      <c r="O1" s="4" t="s">
        <v>14</v>
      </c>
    </row>
    <row r="2" spans="1:15" x14ac:dyDescent="0.25">
      <c r="A2" s="2" t="s">
        <v>591</v>
      </c>
      <c r="B2" s="4" t="s">
        <v>0</v>
      </c>
      <c r="C2" s="5" t="s">
        <v>1</v>
      </c>
      <c r="D2" s="5" t="s">
        <v>1</v>
      </c>
      <c r="E2" s="5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570</v>
      </c>
      <c r="K2" s="4" t="s">
        <v>570</v>
      </c>
      <c r="L2" s="4" t="s">
        <v>7</v>
      </c>
      <c r="M2" s="50" t="s">
        <v>8</v>
      </c>
      <c r="O2" s="4" t="s">
        <v>8</v>
      </c>
    </row>
    <row r="3" spans="1:15" x14ac:dyDescent="0.25">
      <c r="A3" s="2">
        <v>1</v>
      </c>
      <c r="B3" s="7">
        <v>501</v>
      </c>
      <c r="C3" s="1" t="s">
        <v>491</v>
      </c>
      <c r="D3" s="1" t="s">
        <v>159</v>
      </c>
      <c r="E3" s="1" t="s">
        <v>18</v>
      </c>
      <c r="F3" s="7" t="s">
        <v>490</v>
      </c>
      <c r="G3" s="2">
        <v>47</v>
      </c>
      <c r="H3" s="2">
        <v>0</v>
      </c>
      <c r="I3" s="2">
        <v>50</v>
      </c>
      <c r="J3" s="62">
        <v>50</v>
      </c>
      <c r="K3" s="62">
        <v>50</v>
      </c>
      <c r="L3" s="62">
        <v>50</v>
      </c>
      <c r="M3" s="50">
        <f>J3+K3+L3</f>
        <v>150</v>
      </c>
      <c r="O3" s="2">
        <f t="shared" ref="O3:O37" si="0">SUM(G3:L3)</f>
        <v>247</v>
      </c>
    </row>
    <row r="4" spans="1:15" x14ac:dyDescent="0.25">
      <c r="A4" s="2">
        <v>2</v>
      </c>
      <c r="B4" s="7">
        <v>529</v>
      </c>
      <c r="C4" s="1" t="s">
        <v>497</v>
      </c>
      <c r="D4" s="1" t="s">
        <v>498</v>
      </c>
      <c r="E4" s="1" t="s">
        <v>387</v>
      </c>
      <c r="F4" s="7" t="s">
        <v>492</v>
      </c>
      <c r="G4" s="2">
        <v>39</v>
      </c>
      <c r="H4" s="2">
        <v>0</v>
      </c>
      <c r="I4" s="2">
        <v>47</v>
      </c>
      <c r="J4" s="62">
        <v>49</v>
      </c>
      <c r="K4" s="62">
        <v>49</v>
      </c>
      <c r="L4" s="62">
        <v>47</v>
      </c>
      <c r="M4" s="50">
        <f>J4+K4+L4</f>
        <v>145</v>
      </c>
      <c r="O4" s="2">
        <f t="shared" si="0"/>
        <v>231</v>
      </c>
    </row>
    <row r="5" spans="1:15" x14ac:dyDescent="0.25">
      <c r="A5" s="2">
        <v>3</v>
      </c>
      <c r="B5" s="2">
        <v>509</v>
      </c>
      <c r="C5" s="1" t="s">
        <v>459</v>
      </c>
      <c r="D5" s="1" t="s">
        <v>277</v>
      </c>
      <c r="E5" s="1" t="s">
        <v>387</v>
      </c>
      <c r="F5" s="23" t="s">
        <v>489</v>
      </c>
      <c r="G5" s="2">
        <v>41</v>
      </c>
      <c r="H5" s="2">
        <v>0</v>
      </c>
      <c r="I5" s="2">
        <v>46</v>
      </c>
      <c r="J5" s="62">
        <v>47</v>
      </c>
      <c r="K5" s="62">
        <v>47</v>
      </c>
      <c r="L5" s="62">
        <v>48</v>
      </c>
      <c r="M5" s="50">
        <f>J5+K5+L5</f>
        <v>142</v>
      </c>
      <c r="O5" s="2">
        <f t="shared" si="0"/>
        <v>229</v>
      </c>
    </row>
    <row r="6" spans="1:15" x14ac:dyDescent="0.25">
      <c r="A6" s="2">
        <v>4</v>
      </c>
      <c r="B6" s="7">
        <v>514</v>
      </c>
      <c r="C6" s="1" t="s">
        <v>499</v>
      </c>
      <c r="D6" s="1" t="s">
        <v>478</v>
      </c>
      <c r="E6" s="1" t="s">
        <v>387</v>
      </c>
      <c r="F6" s="7" t="s">
        <v>490</v>
      </c>
      <c r="G6" s="2">
        <v>37</v>
      </c>
      <c r="H6" s="2">
        <v>0</v>
      </c>
      <c r="I6" s="62">
        <v>45</v>
      </c>
      <c r="J6" s="62">
        <v>46</v>
      </c>
      <c r="K6" s="62">
        <v>46</v>
      </c>
      <c r="L6" s="2">
        <v>0</v>
      </c>
      <c r="M6" s="50">
        <f>I6+J6+K6</f>
        <v>137</v>
      </c>
      <c r="O6" s="2">
        <f t="shared" si="0"/>
        <v>174</v>
      </c>
    </row>
    <row r="7" spans="1:15" x14ac:dyDescent="0.25">
      <c r="A7" s="2">
        <v>5</v>
      </c>
      <c r="B7" s="2">
        <v>560</v>
      </c>
      <c r="C7" s="1" t="s">
        <v>558</v>
      </c>
      <c r="D7" s="1" t="s">
        <v>70</v>
      </c>
      <c r="E7" s="1" t="s">
        <v>340</v>
      </c>
      <c r="F7" s="2" t="s">
        <v>492</v>
      </c>
      <c r="G7" s="2">
        <v>0</v>
      </c>
      <c r="H7" s="2">
        <v>0</v>
      </c>
      <c r="I7" s="2">
        <v>41</v>
      </c>
      <c r="J7" s="62">
        <v>44</v>
      </c>
      <c r="K7" s="62">
        <v>44</v>
      </c>
      <c r="L7" s="62">
        <v>45</v>
      </c>
      <c r="M7" s="50">
        <f>J7+K7+L7</f>
        <v>133</v>
      </c>
      <c r="O7" s="2">
        <f t="shared" si="0"/>
        <v>174</v>
      </c>
    </row>
    <row r="8" spans="1:15" x14ac:dyDescent="0.25">
      <c r="A8" s="2">
        <v>6</v>
      </c>
      <c r="B8" s="7">
        <v>371</v>
      </c>
      <c r="C8" s="1" t="s">
        <v>414</v>
      </c>
      <c r="D8" s="1" t="s">
        <v>505</v>
      </c>
      <c r="E8" s="8" t="s">
        <v>25</v>
      </c>
      <c r="F8" s="7" t="s">
        <v>325</v>
      </c>
      <c r="G8" s="2">
        <v>30</v>
      </c>
      <c r="H8" s="2">
        <v>0</v>
      </c>
      <c r="I8" s="2">
        <v>37</v>
      </c>
      <c r="J8" s="62">
        <v>43</v>
      </c>
      <c r="K8" s="62">
        <v>43</v>
      </c>
      <c r="L8" s="62">
        <v>43</v>
      </c>
      <c r="M8" s="50">
        <f>J8+K8+L8</f>
        <v>129</v>
      </c>
      <c r="O8" s="2">
        <f t="shared" si="0"/>
        <v>196</v>
      </c>
    </row>
    <row r="9" spans="1:15" x14ac:dyDescent="0.25">
      <c r="A9" s="2">
        <v>7</v>
      </c>
      <c r="B9" s="2">
        <v>558</v>
      </c>
      <c r="C9" s="1" t="s">
        <v>442</v>
      </c>
      <c r="D9" s="1" t="s">
        <v>283</v>
      </c>
      <c r="E9" s="1" t="s">
        <v>18</v>
      </c>
      <c r="F9" s="2" t="s">
        <v>490</v>
      </c>
      <c r="G9" s="2">
        <v>0</v>
      </c>
      <c r="H9" s="2">
        <v>0</v>
      </c>
      <c r="I9" s="2">
        <v>39</v>
      </c>
      <c r="J9" s="62">
        <v>42</v>
      </c>
      <c r="K9" s="62">
        <v>42</v>
      </c>
      <c r="L9" s="62">
        <v>42</v>
      </c>
      <c r="M9" s="50">
        <f>J9+K9+L9</f>
        <v>126</v>
      </c>
      <c r="O9" s="2">
        <f t="shared" si="0"/>
        <v>165</v>
      </c>
    </row>
    <row r="10" spans="1:15" x14ac:dyDescent="0.25">
      <c r="A10" s="2">
        <v>8</v>
      </c>
      <c r="B10" s="7">
        <v>533</v>
      </c>
      <c r="C10" s="25" t="s">
        <v>506</v>
      </c>
      <c r="D10" s="25" t="s">
        <v>344</v>
      </c>
      <c r="E10" s="1" t="s">
        <v>387</v>
      </c>
      <c r="F10" s="7" t="s">
        <v>490</v>
      </c>
      <c r="G10" s="62">
        <v>29</v>
      </c>
      <c r="H10" s="2">
        <v>0</v>
      </c>
      <c r="I10" s="62">
        <v>38</v>
      </c>
      <c r="J10" s="2">
        <v>0</v>
      </c>
      <c r="K10" s="2">
        <v>0</v>
      </c>
      <c r="L10" s="62">
        <v>44</v>
      </c>
      <c r="M10" s="50">
        <f>G10+I10+L10</f>
        <v>111</v>
      </c>
      <c r="O10" s="2">
        <f t="shared" si="0"/>
        <v>111</v>
      </c>
    </row>
    <row r="11" spans="1:15" x14ac:dyDescent="0.25">
      <c r="A11" s="2">
        <v>9</v>
      </c>
      <c r="B11" s="7">
        <v>506</v>
      </c>
      <c r="C11" s="25" t="s">
        <v>507</v>
      </c>
      <c r="D11" s="25" t="s">
        <v>508</v>
      </c>
      <c r="E11" s="26" t="s">
        <v>18</v>
      </c>
      <c r="F11" s="7" t="s">
        <v>492</v>
      </c>
      <c r="G11" s="62">
        <v>27</v>
      </c>
      <c r="H11" s="2">
        <v>0</v>
      </c>
      <c r="I11" s="62">
        <v>35</v>
      </c>
      <c r="J11" s="2">
        <v>0</v>
      </c>
      <c r="K11" s="2">
        <v>0</v>
      </c>
      <c r="L11" s="62">
        <v>40</v>
      </c>
      <c r="M11" s="50">
        <f>G11+I11+L11</f>
        <v>102</v>
      </c>
      <c r="O11" s="2">
        <f t="shared" si="0"/>
        <v>102</v>
      </c>
    </row>
    <row r="12" spans="1:15" x14ac:dyDescent="0.25">
      <c r="A12" s="2">
        <v>10</v>
      </c>
      <c r="B12" s="7">
        <v>504</v>
      </c>
      <c r="C12" s="1" t="s">
        <v>488</v>
      </c>
      <c r="D12" s="1" t="s">
        <v>511</v>
      </c>
      <c r="E12" s="1" t="s">
        <v>387</v>
      </c>
      <c r="F12" s="7" t="s">
        <v>512</v>
      </c>
      <c r="G12" s="62">
        <v>25</v>
      </c>
      <c r="H12" s="2">
        <v>0</v>
      </c>
      <c r="I12" s="62">
        <v>36</v>
      </c>
      <c r="J12" s="2">
        <v>0</v>
      </c>
      <c r="K12" s="2">
        <v>0</v>
      </c>
      <c r="L12" s="62">
        <v>41</v>
      </c>
      <c r="M12" s="50">
        <f>G12+I12+L12</f>
        <v>102</v>
      </c>
      <c r="O12" s="2">
        <f t="shared" si="0"/>
        <v>102</v>
      </c>
    </row>
    <row r="13" spans="1:15" s="63" customFormat="1" x14ac:dyDescent="0.25">
      <c r="A13" s="49"/>
      <c r="B13" s="49">
        <v>330</v>
      </c>
      <c r="C13" s="63" t="s">
        <v>148</v>
      </c>
      <c r="D13" s="63" t="s">
        <v>174</v>
      </c>
      <c r="E13" s="63" t="s">
        <v>387</v>
      </c>
      <c r="F13" s="49" t="s">
        <v>299</v>
      </c>
      <c r="G13" s="49">
        <v>0</v>
      </c>
      <c r="H13" s="49">
        <v>0</v>
      </c>
      <c r="I13" s="49">
        <v>0</v>
      </c>
      <c r="J13" s="49">
        <v>48</v>
      </c>
      <c r="K13" s="49">
        <v>48</v>
      </c>
      <c r="L13" s="49">
        <v>0</v>
      </c>
      <c r="M13" s="51"/>
      <c r="O13" s="49">
        <f t="shared" si="0"/>
        <v>96</v>
      </c>
    </row>
    <row r="14" spans="1:15" x14ac:dyDescent="0.25">
      <c r="B14" s="7">
        <v>523</v>
      </c>
      <c r="C14" s="1" t="s">
        <v>493</v>
      </c>
      <c r="D14" s="1" t="s">
        <v>143</v>
      </c>
      <c r="E14" s="1" t="s">
        <v>387</v>
      </c>
      <c r="F14" s="7" t="s">
        <v>490</v>
      </c>
      <c r="G14" s="2">
        <v>44</v>
      </c>
      <c r="H14" s="2">
        <v>0</v>
      </c>
      <c r="I14" s="2">
        <v>48</v>
      </c>
      <c r="J14" s="2">
        <v>0</v>
      </c>
      <c r="K14" s="2">
        <v>0</v>
      </c>
      <c r="L14" s="2">
        <v>0</v>
      </c>
      <c r="O14" s="2">
        <f t="shared" si="0"/>
        <v>92</v>
      </c>
    </row>
    <row r="15" spans="1:15" x14ac:dyDescent="0.25">
      <c r="B15" s="2">
        <v>565</v>
      </c>
      <c r="C15" s="1" t="s">
        <v>139</v>
      </c>
      <c r="D15" s="1" t="s">
        <v>566</v>
      </c>
      <c r="E15" s="1" t="s">
        <v>340</v>
      </c>
      <c r="F15" s="2" t="s">
        <v>410</v>
      </c>
      <c r="G15" s="2">
        <v>0</v>
      </c>
      <c r="H15" s="2">
        <v>0</v>
      </c>
      <c r="I15" s="2">
        <v>0</v>
      </c>
      <c r="J15" s="2">
        <v>45</v>
      </c>
      <c r="K15" s="2">
        <v>45</v>
      </c>
      <c r="L15" s="2">
        <v>0</v>
      </c>
      <c r="O15" s="2">
        <f t="shared" si="0"/>
        <v>90</v>
      </c>
    </row>
    <row r="16" spans="1:15" x14ac:dyDescent="0.25">
      <c r="B16" s="2">
        <v>559</v>
      </c>
      <c r="C16" s="1" t="s">
        <v>556</v>
      </c>
      <c r="D16" s="1" t="s">
        <v>557</v>
      </c>
      <c r="E16" s="1" t="s">
        <v>340</v>
      </c>
      <c r="F16" s="2" t="s">
        <v>489</v>
      </c>
      <c r="G16" s="2">
        <v>0</v>
      </c>
      <c r="H16" s="2">
        <v>0</v>
      </c>
      <c r="I16" s="2">
        <v>43</v>
      </c>
      <c r="J16" s="2">
        <v>0</v>
      </c>
      <c r="K16" s="2">
        <v>0</v>
      </c>
      <c r="L16" s="2">
        <v>46</v>
      </c>
      <c r="O16" s="2">
        <f t="shared" si="0"/>
        <v>89</v>
      </c>
    </row>
    <row r="17" spans="2:15" x14ac:dyDescent="0.25">
      <c r="B17" s="7">
        <v>528</v>
      </c>
      <c r="C17" s="1" t="s">
        <v>500</v>
      </c>
      <c r="D17" s="1" t="s">
        <v>326</v>
      </c>
      <c r="E17" s="1" t="s">
        <v>387</v>
      </c>
      <c r="F17" s="7" t="s">
        <v>490</v>
      </c>
      <c r="G17" s="2">
        <v>36</v>
      </c>
      <c r="H17" s="2">
        <v>0</v>
      </c>
      <c r="I17" s="2">
        <v>42</v>
      </c>
      <c r="J17" s="2">
        <v>0</v>
      </c>
      <c r="K17" s="2">
        <v>0</v>
      </c>
      <c r="L17" s="2">
        <v>0</v>
      </c>
      <c r="O17" s="2">
        <f t="shared" si="0"/>
        <v>78</v>
      </c>
    </row>
    <row r="18" spans="2:15" x14ac:dyDescent="0.25">
      <c r="B18" s="7">
        <v>551</v>
      </c>
      <c r="C18" s="6" t="s">
        <v>485</v>
      </c>
      <c r="D18" s="6" t="s">
        <v>486</v>
      </c>
      <c r="E18" s="6" t="s">
        <v>25</v>
      </c>
      <c r="F18" s="7" t="s">
        <v>487</v>
      </c>
      <c r="G18" s="2">
        <v>50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O18" s="2">
        <f t="shared" si="0"/>
        <v>50</v>
      </c>
    </row>
    <row r="19" spans="2:15" x14ac:dyDescent="0.25">
      <c r="B19" s="7">
        <v>507</v>
      </c>
      <c r="C19" s="1" t="s">
        <v>488</v>
      </c>
      <c r="D19" s="1" t="s">
        <v>202</v>
      </c>
      <c r="E19" s="8" t="s">
        <v>340</v>
      </c>
      <c r="F19" s="7" t="s">
        <v>489</v>
      </c>
      <c r="G19" s="2">
        <v>49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O19" s="2">
        <f t="shared" si="0"/>
        <v>49</v>
      </c>
    </row>
    <row r="20" spans="2:15" x14ac:dyDescent="0.25">
      <c r="B20" s="2">
        <v>523</v>
      </c>
      <c r="C20" s="1" t="s">
        <v>554</v>
      </c>
      <c r="D20" s="1" t="s">
        <v>143</v>
      </c>
      <c r="E20" s="1" t="s">
        <v>25</v>
      </c>
      <c r="F20" s="2" t="s">
        <v>299</v>
      </c>
      <c r="G20" s="2">
        <v>0</v>
      </c>
      <c r="H20" s="2">
        <v>0</v>
      </c>
      <c r="I20" s="2">
        <v>49</v>
      </c>
      <c r="J20" s="2">
        <v>0</v>
      </c>
      <c r="K20" s="2">
        <v>0</v>
      </c>
      <c r="L20" s="2">
        <v>0</v>
      </c>
      <c r="O20" s="2">
        <f t="shared" si="0"/>
        <v>49</v>
      </c>
    </row>
    <row r="21" spans="2:15" x14ac:dyDescent="0.25">
      <c r="B21" s="2">
        <v>516</v>
      </c>
      <c r="C21" s="1" t="s">
        <v>452</v>
      </c>
      <c r="D21" s="1" t="s">
        <v>453</v>
      </c>
      <c r="E21" s="1" t="s">
        <v>387</v>
      </c>
      <c r="F21" s="2" t="s">
        <v>386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49</v>
      </c>
      <c r="O21" s="2">
        <f t="shared" si="0"/>
        <v>49</v>
      </c>
    </row>
    <row r="22" spans="2:15" x14ac:dyDescent="0.25">
      <c r="B22" s="7">
        <v>534</v>
      </c>
      <c r="C22" s="1" t="s">
        <v>414</v>
      </c>
      <c r="D22" s="1" t="s">
        <v>53</v>
      </c>
      <c r="E22" s="1" t="s">
        <v>336</v>
      </c>
      <c r="F22" s="7" t="s">
        <v>490</v>
      </c>
      <c r="G22" s="2">
        <v>48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O22" s="2">
        <f t="shared" si="0"/>
        <v>48</v>
      </c>
    </row>
    <row r="23" spans="2:15" x14ac:dyDescent="0.25">
      <c r="B23" s="7">
        <v>550</v>
      </c>
      <c r="C23" s="1" t="s">
        <v>344</v>
      </c>
      <c r="D23" s="1" t="s">
        <v>162</v>
      </c>
      <c r="E23" s="8" t="s">
        <v>340</v>
      </c>
      <c r="F23" s="7" t="s">
        <v>492</v>
      </c>
      <c r="G23" s="2">
        <v>46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O23" s="2">
        <f t="shared" si="0"/>
        <v>46</v>
      </c>
    </row>
    <row r="24" spans="2:15" x14ac:dyDescent="0.25">
      <c r="B24" s="7">
        <v>372</v>
      </c>
      <c r="C24" s="1" t="s">
        <v>113</v>
      </c>
      <c r="D24" s="1" t="s">
        <v>286</v>
      </c>
      <c r="E24" s="1" t="s">
        <v>387</v>
      </c>
      <c r="F24" s="7" t="s">
        <v>325</v>
      </c>
      <c r="G24" s="2">
        <v>45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O24" s="2">
        <f t="shared" si="0"/>
        <v>45</v>
      </c>
    </row>
    <row r="25" spans="2:15" x14ac:dyDescent="0.25">
      <c r="B25" s="2">
        <v>561</v>
      </c>
      <c r="C25" s="1" t="s">
        <v>555</v>
      </c>
      <c r="D25" s="1" t="s">
        <v>531</v>
      </c>
      <c r="E25" s="1" t="s">
        <v>340</v>
      </c>
      <c r="F25" s="2" t="s">
        <v>489</v>
      </c>
      <c r="G25" s="2">
        <v>0</v>
      </c>
      <c r="H25" s="2">
        <v>0</v>
      </c>
      <c r="I25" s="2">
        <v>44</v>
      </c>
      <c r="J25" s="2">
        <v>0</v>
      </c>
      <c r="K25" s="2">
        <v>0</v>
      </c>
      <c r="L25" s="2">
        <v>0</v>
      </c>
      <c r="O25" s="2">
        <f t="shared" si="0"/>
        <v>44</v>
      </c>
    </row>
    <row r="26" spans="2:15" x14ac:dyDescent="0.25">
      <c r="B26" s="7">
        <v>537</v>
      </c>
      <c r="C26" s="1" t="s">
        <v>494</v>
      </c>
      <c r="D26" s="1" t="s">
        <v>344</v>
      </c>
      <c r="E26" s="1" t="s">
        <v>387</v>
      </c>
      <c r="F26" s="7" t="s">
        <v>410</v>
      </c>
      <c r="G26" s="2">
        <v>43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O26" s="2">
        <f t="shared" si="0"/>
        <v>43</v>
      </c>
    </row>
    <row r="27" spans="2:15" x14ac:dyDescent="0.25">
      <c r="B27" s="7">
        <v>553</v>
      </c>
      <c r="C27" s="1" t="s">
        <v>495</v>
      </c>
      <c r="D27" s="1" t="s">
        <v>226</v>
      </c>
      <c r="E27" s="1" t="s">
        <v>387</v>
      </c>
      <c r="F27" s="7" t="s">
        <v>489</v>
      </c>
      <c r="G27" s="2">
        <v>42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O27" s="2">
        <f t="shared" si="0"/>
        <v>42</v>
      </c>
    </row>
    <row r="28" spans="2:15" x14ac:dyDescent="0.25">
      <c r="B28" s="7">
        <v>536</v>
      </c>
      <c r="C28" s="1" t="s">
        <v>496</v>
      </c>
      <c r="D28" s="1" t="s">
        <v>30</v>
      </c>
      <c r="E28" s="1" t="s">
        <v>387</v>
      </c>
      <c r="F28" s="7" t="s">
        <v>410</v>
      </c>
      <c r="G28" s="2">
        <v>40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O28" s="2">
        <f t="shared" si="0"/>
        <v>40</v>
      </c>
    </row>
    <row r="29" spans="2:15" x14ac:dyDescent="0.25">
      <c r="B29" s="2">
        <v>354</v>
      </c>
      <c r="C29" s="1" t="s">
        <v>559</v>
      </c>
      <c r="D29" s="1" t="s">
        <v>143</v>
      </c>
      <c r="E29" s="1" t="s">
        <v>387</v>
      </c>
      <c r="F29" s="2" t="s">
        <v>318</v>
      </c>
      <c r="G29" s="2">
        <v>0</v>
      </c>
      <c r="H29" s="2">
        <v>0</v>
      </c>
      <c r="I29" s="2">
        <v>40</v>
      </c>
      <c r="J29" s="2">
        <v>0</v>
      </c>
      <c r="K29" s="2">
        <v>0</v>
      </c>
      <c r="L29" s="2">
        <v>0</v>
      </c>
      <c r="O29" s="2">
        <f t="shared" si="0"/>
        <v>40</v>
      </c>
    </row>
    <row r="30" spans="2:15" x14ac:dyDescent="0.25">
      <c r="B30" s="7">
        <v>500</v>
      </c>
      <c r="C30" s="1" t="s">
        <v>432</v>
      </c>
      <c r="D30" s="1" t="s">
        <v>196</v>
      </c>
      <c r="E30" s="8" t="s">
        <v>371</v>
      </c>
      <c r="F30" s="7" t="s">
        <v>492</v>
      </c>
      <c r="G30" s="2">
        <v>38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O30" s="2">
        <f t="shared" si="0"/>
        <v>38</v>
      </c>
    </row>
    <row r="31" spans="2:15" x14ac:dyDescent="0.25">
      <c r="B31" s="7">
        <v>510</v>
      </c>
      <c r="C31" s="1" t="s">
        <v>488</v>
      </c>
      <c r="D31" s="1" t="s">
        <v>501</v>
      </c>
      <c r="E31" s="8" t="s">
        <v>340</v>
      </c>
      <c r="F31" s="7" t="s">
        <v>410</v>
      </c>
      <c r="G31" s="2">
        <v>35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O31" s="2">
        <f t="shared" si="0"/>
        <v>35</v>
      </c>
    </row>
    <row r="32" spans="2:15" x14ac:dyDescent="0.25">
      <c r="B32" s="7">
        <v>374</v>
      </c>
      <c r="C32" s="1" t="s">
        <v>502</v>
      </c>
      <c r="D32" s="1" t="s">
        <v>344</v>
      </c>
      <c r="E32" s="1" t="s">
        <v>387</v>
      </c>
      <c r="F32" s="7" t="s">
        <v>325</v>
      </c>
      <c r="G32" s="2">
        <v>34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O32" s="2">
        <f t="shared" si="0"/>
        <v>34</v>
      </c>
    </row>
    <row r="33" spans="2:15" x14ac:dyDescent="0.25">
      <c r="B33" s="7">
        <v>535</v>
      </c>
      <c r="C33" s="1" t="s">
        <v>440</v>
      </c>
      <c r="D33" s="1" t="s">
        <v>67</v>
      </c>
      <c r="E33" s="8" t="s">
        <v>340</v>
      </c>
      <c r="F33" s="7" t="s">
        <v>489</v>
      </c>
      <c r="G33" s="2">
        <v>33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O33" s="2">
        <f t="shared" si="0"/>
        <v>33</v>
      </c>
    </row>
    <row r="34" spans="2:15" x14ac:dyDescent="0.25">
      <c r="B34" s="7">
        <v>511</v>
      </c>
      <c r="C34" s="6" t="s">
        <v>503</v>
      </c>
      <c r="D34" s="6" t="s">
        <v>71</v>
      </c>
      <c r="E34" s="13" t="s">
        <v>340</v>
      </c>
      <c r="F34" s="7" t="s">
        <v>489</v>
      </c>
      <c r="G34" s="2">
        <v>32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O34" s="2">
        <f t="shared" si="0"/>
        <v>32</v>
      </c>
    </row>
    <row r="35" spans="2:15" x14ac:dyDescent="0.25">
      <c r="B35" s="7">
        <v>352</v>
      </c>
      <c r="C35" s="1" t="s">
        <v>148</v>
      </c>
      <c r="D35" s="1" t="s">
        <v>504</v>
      </c>
      <c r="E35" s="8" t="s">
        <v>18</v>
      </c>
      <c r="F35" s="7" t="s">
        <v>318</v>
      </c>
      <c r="G35" s="2">
        <v>31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O35" s="2">
        <f t="shared" si="0"/>
        <v>31</v>
      </c>
    </row>
    <row r="36" spans="2:15" x14ac:dyDescent="0.25">
      <c r="B36" s="7">
        <v>517</v>
      </c>
      <c r="C36" s="25" t="s">
        <v>432</v>
      </c>
      <c r="D36" s="25" t="s">
        <v>133</v>
      </c>
      <c r="E36" s="26" t="s">
        <v>340</v>
      </c>
      <c r="F36" s="7" t="s">
        <v>490</v>
      </c>
      <c r="G36" s="2">
        <v>28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O36" s="2">
        <f t="shared" si="0"/>
        <v>28</v>
      </c>
    </row>
    <row r="37" spans="2:15" x14ac:dyDescent="0.25">
      <c r="B37" s="7">
        <v>538</v>
      </c>
      <c r="C37" s="1" t="s">
        <v>509</v>
      </c>
      <c r="D37" s="1" t="s">
        <v>510</v>
      </c>
      <c r="E37" s="8" t="s">
        <v>340</v>
      </c>
      <c r="F37" s="7" t="s">
        <v>489</v>
      </c>
      <c r="G37" s="2">
        <v>26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O37" s="2">
        <f t="shared" si="0"/>
        <v>26</v>
      </c>
    </row>
  </sheetData>
  <sortState ref="B3:P12">
    <sortCondition descending="1" ref="P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9" workbookViewId="0">
      <selection activeCell="L16" sqref="L16"/>
    </sheetView>
  </sheetViews>
  <sheetFormatPr defaultColWidth="8.85546875" defaultRowHeight="15" x14ac:dyDescent="0.25"/>
  <cols>
    <col min="1" max="1" width="8.85546875" style="50"/>
    <col min="2" max="2" width="8.85546875" style="12"/>
    <col min="3" max="3" width="12.42578125" style="10" customWidth="1"/>
    <col min="4" max="4" width="18.140625" style="10" customWidth="1"/>
    <col min="5" max="5" width="28.85546875" style="10" customWidth="1"/>
    <col min="6" max="6" width="13.140625" style="12" customWidth="1"/>
    <col min="7" max="7" width="8.85546875" style="12" customWidth="1"/>
    <col min="8" max="8" width="9.140625" style="12" customWidth="1"/>
    <col min="9" max="9" width="9.28515625" style="12" customWidth="1"/>
    <col min="10" max="12" width="8.85546875" style="12"/>
    <col min="13" max="13" width="8.85546875" style="50"/>
    <col min="14" max="14" width="8.85546875" style="10"/>
    <col min="15" max="15" width="8.85546875" style="12"/>
    <col min="16" max="16" width="8.85546875" style="10"/>
    <col min="17" max="17" width="8.85546875" style="12"/>
    <col min="18" max="16384" width="8.85546875" style="10"/>
  </cols>
  <sheetData>
    <row r="1" spans="1:18" x14ac:dyDescent="0.25">
      <c r="B1" s="29" t="s">
        <v>9</v>
      </c>
      <c r="C1" s="30" t="s">
        <v>10</v>
      </c>
      <c r="D1" s="30" t="s">
        <v>11</v>
      </c>
      <c r="E1" s="30" t="s">
        <v>12</v>
      </c>
      <c r="F1" s="29" t="s">
        <v>13</v>
      </c>
      <c r="G1" s="29" t="s">
        <v>4</v>
      </c>
      <c r="H1" s="29" t="s">
        <v>5</v>
      </c>
      <c r="I1" s="29" t="s">
        <v>6</v>
      </c>
      <c r="J1" s="29" t="s">
        <v>570</v>
      </c>
      <c r="K1" s="29" t="s">
        <v>570</v>
      </c>
      <c r="L1" s="29" t="s">
        <v>7</v>
      </c>
      <c r="M1" s="50" t="s">
        <v>585</v>
      </c>
      <c r="O1" s="29" t="s">
        <v>14</v>
      </c>
    </row>
    <row r="2" spans="1:18" x14ac:dyDescent="0.25">
      <c r="A2" s="50" t="s">
        <v>591</v>
      </c>
      <c r="B2" s="29" t="s">
        <v>0</v>
      </c>
      <c r="C2" s="30" t="s">
        <v>1</v>
      </c>
      <c r="D2" s="30" t="s">
        <v>1</v>
      </c>
      <c r="E2" s="30" t="s">
        <v>2</v>
      </c>
      <c r="F2" s="29" t="s">
        <v>3</v>
      </c>
      <c r="G2" s="67" t="s">
        <v>15</v>
      </c>
      <c r="H2" s="67" t="s">
        <v>103</v>
      </c>
      <c r="I2" s="29" t="s">
        <v>513</v>
      </c>
      <c r="J2" s="29" t="s">
        <v>513</v>
      </c>
      <c r="K2" s="29" t="s">
        <v>513</v>
      </c>
      <c r="L2" s="29" t="s">
        <v>15</v>
      </c>
      <c r="M2" s="50" t="s">
        <v>8</v>
      </c>
      <c r="O2" s="29" t="s">
        <v>8</v>
      </c>
    </row>
    <row r="3" spans="1:18" x14ac:dyDescent="0.25">
      <c r="A3" s="50">
        <v>1</v>
      </c>
      <c r="B3" s="33">
        <v>71</v>
      </c>
      <c r="C3" s="10" t="s">
        <v>104</v>
      </c>
      <c r="D3" s="10" t="s">
        <v>105</v>
      </c>
      <c r="E3" s="10" t="s">
        <v>106</v>
      </c>
      <c r="F3" s="33" t="s">
        <v>107</v>
      </c>
      <c r="G3" s="43">
        <v>50</v>
      </c>
      <c r="H3" s="12">
        <v>0</v>
      </c>
      <c r="I3" s="43">
        <v>50</v>
      </c>
      <c r="J3" s="43">
        <v>50</v>
      </c>
      <c r="K3" s="12">
        <v>50</v>
      </c>
      <c r="L3" s="12">
        <v>50</v>
      </c>
      <c r="M3" s="50">
        <v>150</v>
      </c>
      <c r="O3" s="12">
        <f>G3+H3+I3+J3+K3+L3</f>
        <v>250</v>
      </c>
      <c r="R3" s="2"/>
    </row>
    <row r="4" spans="1:18" x14ac:dyDescent="0.25">
      <c r="A4" s="50">
        <v>2</v>
      </c>
      <c r="B4" s="33">
        <v>159</v>
      </c>
      <c r="C4" s="13" t="s">
        <v>108</v>
      </c>
      <c r="D4" s="13" t="s">
        <v>109</v>
      </c>
      <c r="E4" s="13" t="s">
        <v>25</v>
      </c>
      <c r="F4" s="33" t="s">
        <v>107</v>
      </c>
      <c r="G4" s="43">
        <v>49</v>
      </c>
      <c r="H4" s="12">
        <v>0</v>
      </c>
      <c r="I4" s="43">
        <v>49</v>
      </c>
      <c r="J4" s="43">
        <v>49</v>
      </c>
      <c r="K4" s="12">
        <v>49</v>
      </c>
      <c r="L4" s="12">
        <v>49</v>
      </c>
      <c r="M4" s="50">
        <v>147</v>
      </c>
      <c r="O4" s="12">
        <f t="shared" ref="O4:O18" si="0">G4+H4+I4+J4+K4+L4</f>
        <v>245</v>
      </c>
      <c r="R4" s="2"/>
    </row>
    <row r="5" spans="1:18" x14ac:dyDescent="0.25">
      <c r="A5" s="50">
        <v>3</v>
      </c>
      <c r="B5" s="33">
        <v>63</v>
      </c>
      <c r="C5" s="10" t="s">
        <v>110</v>
      </c>
      <c r="D5" s="10" t="s">
        <v>111</v>
      </c>
      <c r="E5" s="10" t="s">
        <v>25</v>
      </c>
      <c r="F5" s="33" t="s">
        <v>107</v>
      </c>
      <c r="G5" s="43">
        <v>48</v>
      </c>
      <c r="H5" s="12">
        <v>0</v>
      </c>
      <c r="I5" s="43">
        <v>48</v>
      </c>
      <c r="J5" s="43">
        <v>48</v>
      </c>
      <c r="K5" s="12">
        <v>48</v>
      </c>
      <c r="L5" s="12">
        <v>47</v>
      </c>
      <c r="M5" s="50">
        <v>144</v>
      </c>
      <c r="O5" s="12">
        <f t="shared" si="0"/>
        <v>239</v>
      </c>
      <c r="R5" s="2"/>
    </row>
    <row r="6" spans="1:18" x14ac:dyDescent="0.25">
      <c r="A6" s="50">
        <v>4</v>
      </c>
      <c r="B6" s="33">
        <v>68</v>
      </c>
      <c r="C6" s="10" t="s">
        <v>112</v>
      </c>
      <c r="D6" s="10" t="s">
        <v>53</v>
      </c>
      <c r="E6" s="10" t="s">
        <v>54</v>
      </c>
      <c r="F6" s="33" t="s">
        <v>107</v>
      </c>
      <c r="G6" s="43">
        <v>47</v>
      </c>
      <c r="H6" s="12">
        <v>0</v>
      </c>
      <c r="I6" s="12">
        <v>46</v>
      </c>
      <c r="J6" s="43">
        <v>47</v>
      </c>
      <c r="K6" s="43">
        <v>47</v>
      </c>
      <c r="L6" s="12">
        <v>0</v>
      </c>
      <c r="M6" s="50">
        <v>141</v>
      </c>
      <c r="O6" s="12">
        <f t="shared" si="0"/>
        <v>187</v>
      </c>
    </row>
    <row r="7" spans="1:18" x14ac:dyDescent="0.25">
      <c r="A7" s="50">
        <v>5</v>
      </c>
      <c r="B7" s="12">
        <v>59</v>
      </c>
      <c r="C7" s="10" t="s">
        <v>525</v>
      </c>
      <c r="D7" s="10" t="s">
        <v>423</v>
      </c>
      <c r="E7" s="10" t="s">
        <v>387</v>
      </c>
      <c r="F7" s="12" t="s">
        <v>107</v>
      </c>
      <c r="G7" s="12">
        <v>0</v>
      </c>
      <c r="H7" s="12">
        <v>0</v>
      </c>
      <c r="I7" s="12">
        <v>45</v>
      </c>
      <c r="J7" s="43">
        <v>46</v>
      </c>
      <c r="K7" s="43">
        <v>46</v>
      </c>
      <c r="L7" s="43">
        <v>46</v>
      </c>
      <c r="M7" s="50">
        <v>138</v>
      </c>
      <c r="O7" s="12">
        <f t="shared" si="0"/>
        <v>183</v>
      </c>
    </row>
    <row r="8" spans="1:18" x14ac:dyDescent="0.25">
      <c r="A8" s="50">
        <v>6</v>
      </c>
      <c r="B8" s="33">
        <v>60</v>
      </c>
      <c r="C8" s="10" t="s">
        <v>108</v>
      </c>
      <c r="D8" s="10" t="s">
        <v>122</v>
      </c>
      <c r="E8" s="10" t="s">
        <v>25</v>
      </c>
      <c r="F8" s="33" t="s">
        <v>107</v>
      </c>
      <c r="G8" s="43">
        <v>42</v>
      </c>
      <c r="H8" s="12">
        <v>0</v>
      </c>
      <c r="I8" s="12">
        <v>0</v>
      </c>
      <c r="J8" s="43">
        <v>44</v>
      </c>
      <c r="K8" s="43">
        <v>44</v>
      </c>
      <c r="L8" s="12">
        <v>41</v>
      </c>
      <c r="M8" s="50">
        <v>130</v>
      </c>
      <c r="O8" s="12">
        <f t="shared" si="0"/>
        <v>171</v>
      </c>
    </row>
    <row r="9" spans="1:18" x14ac:dyDescent="0.25">
      <c r="A9" s="50" t="s">
        <v>599</v>
      </c>
      <c r="B9" s="33">
        <v>53</v>
      </c>
      <c r="C9" s="28" t="s">
        <v>120</v>
      </c>
      <c r="D9" s="28" t="s">
        <v>121</v>
      </c>
      <c r="E9" s="28" t="s">
        <v>31</v>
      </c>
      <c r="F9" s="33" t="s">
        <v>107</v>
      </c>
      <c r="G9" s="43">
        <v>43</v>
      </c>
      <c r="H9" s="12">
        <v>0</v>
      </c>
      <c r="I9" s="12">
        <v>0</v>
      </c>
      <c r="J9" s="43">
        <v>41</v>
      </c>
      <c r="K9" s="12">
        <v>41</v>
      </c>
      <c r="L9" s="43">
        <v>45</v>
      </c>
      <c r="M9" s="50">
        <v>129</v>
      </c>
      <c r="O9" s="12">
        <f t="shared" si="0"/>
        <v>170</v>
      </c>
    </row>
    <row r="10" spans="1:18" x14ac:dyDescent="0.25">
      <c r="A10" s="50" t="s">
        <v>599</v>
      </c>
      <c r="B10" s="33">
        <v>55</v>
      </c>
      <c r="C10" s="10" t="s">
        <v>125</v>
      </c>
      <c r="D10" s="10" t="s">
        <v>126</v>
      </c>
      <c r="E10" s="10" t="s">
        <v>127</v>
      </c>
      <c r="F10" s="33" t="s">
        <v>107</v>
      </c>
      <c r="G10" s="12">
        <v>40</v>
      </c>
      <c r="H10" s="12">
        <v>0</v>
      </c>
      <c r="I10" s="43">
        <v>43</v>
      </c>
      <c r="J10" s="43">
        <v>43</v>
      </c>
      <c r="K10" s="43">
        <v>43</v>
      </c>
      <c r="L10" s="12">
        <v>0</v>
      </c>
      <c r="M10" s="50">
        <v>129</v>
      </c>
      <c r="O10" s="12">
        <f t="shared" si="0"/>
        <v>169</v>
      </c>
    </row>
    <row r="11" spans="1:18" x14ac:dyDescent="0.25">
      <c r="A11" s="50">
        <v>9</v>
      </c>
      <c r="B11" s="33">
        <v>66</v>
      </c>
      <c r="C11" s="10" t="s">
        <v>128</v>
      </c>
      <c r="D11" s="10" t="s">
        <v>129</v>
      </c>
      <c r="E11" s="10" t="s">
        <v>54</v>
      </c>
      <c r="F11" s="33" t="s">
        <v>107</v>
      </c>
      <c r="G11" s="43">
        <v>39</v>
      </c>
      <c r="H11" s="12">
        <v>0</v>
      </c>
      <c r="I11" s="12">
        <v>0</v>
      </c>
      <c r="J11" s="43">
        <v>42</v>
      </c>
      <c r="K11" s="43">
        <v>42</v>
      </c>
      <c r="L11" s="12">
        <v>0</v>
      </c>
      <c r="M11" s="50">
        <v>123</v>
      </c>
      <c r="O11" s="12">
        <f t="shared" si="0"/>
        <v>123</v>
      </c>
    </row>
    <row r="12" spans="1:18" x14ac:dyDescent="0.25">
      <c r="A12" s="50">
        <v>10</v>
      </c>
      <c r="B12" s="33">
        <v>61</v>
      </c>
      <c r="C12" s="10" t="s">
        <v>140</v>
      </c>
      <c r="D12" s="10" t="s">
        <v>141</v>
      </c>
      <c r="E12" s="10" t="s">
        <v>119</v>
      </c>
      <c r="F12" s="33" t="s">
        <v>107</v>
      </c>
      <c r="G12" s="12">
        <v>32</v>
      </c>
      <c r="H12" s="12">
        <v>0</v>
      </c>
      <c r="I12" s="12">
        <v>0</v>
      </c>
      <c r="J12" s="43">
        <v>39</v>
      </c>
      <c r="K12" s="43">
        <v>39</v>
      </c>
      <c r="L12" s="43">
        <v>42</v>
      </c>
      <c r="M12" s="50">
        <v>120</v>
      </c>
      <c r="O12" s="12">
        <f t="shared" si="0"/>
        <v>152</v>
      </c>
    </row>
    <row r="13" spans="1:18" x14ac:dyDescent="0.25">
      <c r="A13" s="50">
        <v>11</v>
      </c>
      <c r="B13" s="33">
        <v>72</v>
      </c>
      <c r="C13" s="10" t="s">
        <v>130</v>
      </c>
      <c r="D13" s="10" t="s">
        <v>131</v>
      </c>
      <c r="E13" s="10" t="s">
        <v>25</v>
      </c>
      <c r="F13" s="33" t="s">
        <v>107</v>
      </c>
      <c r="G13" s="43">
        <v>38</v>
      </c>
      <c r="H13" s="12">
        <v>0</v>
      </c>
      <c r="I13" s="43">
        <v>44</v>
      </c>
      <c r="J13" s="43">
        <v>36</v>
      </c>
      <c r="K13" s="12">
        <v>36</v>
      </c>
      <c r="L13" s="12">
        <v>0</v>
      </c>
      <c r="M13" s="50">
        <v>118</v>
      </c>
      <c r="O13" s="12">
        <f t="shared" si="0"/>
        <v>154</v>
      </c>
    </row>
    <row r="14" spans="1:18" x14ac:dyDescent="0.25">
      <c r="A14" s="50">
        <v>12</v>
      </c>
      <c r="B14" s="33">
        <v>65</v>
      </c>
      <c r="C14" s="10" t="s">
        <v>134</v>
      </c>
      <c r="D14" s="10" t="s">
        <v>135</v>
      </c>
      <c r="E14" s="10" t="s">
        <v>387</v>
      </c>
      <c r="F14" s="33" t="s">
        <v>107</v>
      </c>
      <c r="G14" s="12">
        <v>36</v>
      </c>
      <c r="H14" s="12">
        <v>0</v>
      </c>
      <c r="I14" s="43">
        <v>41</v>
      </c>
      <c r="J14" s="43">
        <v>37</v>
      </c>
      <c r="K14" s="43">
        <v>37</v>
      </c>
      <c r="L14" s="12">
        <v>0</v>
      </c>
      <c r="M14" s="50">
        <v>115</v>
      </c>
      <c r="O14" s="12">
        <f t="shared" si="0"/>
        <v>151</v>
      </c>
    </row>
    <row r="15" spans="1:18" x14ac:dyDescent="0.25">
      <c r="A15" s="50">
        <v>13</v>
      </c>
      <c r="B15" s="23">
        <v>70</v>
      </c>
      <c r="C15" s="10" t="s">
        <v>148</v>
      </c>
      <c r="D15" s="10" t="s">
        <v>149</v>
      </c>
      <c r="E15" s="10" t="s">
        <v>25</v>
      </c>
      <c r="F15" s="33" t="s">
        <v>107</v>
      </c>
      <c r="G15" s="43">
        <v>28</v>
      </c>
      <c r="H15" s="12">
        <v>0</v>
      </c>
      <c r="I15" s="43">
        <v>42</v>
      </c>
      <c r="J15" s="12">
        <v>0</v>
      </c>
      <c r="K15" s="12">
        <v>0</v>
      </c>
      <c r="L15" s="43">
        <v>43</v>
      </c>
      <c r="M15" s="50">
        <v>113</v>
      </c>
      <c r="O15" s="12">
        <f t="shared" si="0"/>
        <v>113</v>
      </c>
    </row>
    <row r="16" spans="1:18" x14ac:dyDescent="0.25">
      <c r="A16" s="50">
        <v>14</v>
      </c>
      <c r="B16" s="33">
        <v>54</v>
      </c>
      <c r="C16" s="10" t="s">
        <v>132</v>
      </c>
      <c r="D16" s="10" t="s">
        <v>133</v>
      </c>
      <c r="E16" s="10" t="s">
        <v>54</v>
      </c>
      <c r="F16" s="33" t="s">
        <v>107</v>
      </c>
      <c r="G16" s="43">
        <v>37</v>
      </c>
      <c r="H16" s="12">
        <v>0</v>
      </c>
      <c r="I16" s="12">
        <v>0</v>
      </c>
      <c r="J16" s="54">
        <v>36</v>
      </c>
      <c r="K16" s="43">
        <v>36</v>
      </c>
      <c r="L16" s="43">
        <v>39</v>
      </c>
      <c r="M16" s="50">
        <v>112</v>
      </c>
      <c r="O16" s="12">
        <f>SUM(G16:L16)</f>
        <v>148</v>
      </c>
    </row>
    <row r="17" spans="1:17" x14ac:dyDescent="0.25">
      <c r="A17" s="50">
        <v>15</v>
      </c>
      <c r="B17" s="23">
        <v>62</v>
      </c>
      <c r="C17" s="10" t="s">
        <v>142</v>
      </c>
      <c r="D17" s="10" t="s">
        <v>143</v>
      </c>
      <c r="E17" s="10" t="s">
        <v>387</v>
      </c>
      <c r="F17" s="33" t="s">
        <v>107</v>
      </c>
      <c r="G17" s="43">
        <v>31</v>
      </c>
      <c r="H17" s="12">
        <v>0</v>
      </c>
      <c r="I17" s="43">
        <v>40</v>
      </c>
      <c r="J17" s="12">
        <v>0</v>
      </c>
      <c r="K17" s="12">
        <v>0</v>
      </c>
      <c r="L17" s="43">
        <v>40</v>
      </c>
      <c r="M17" s="50">
        <v>111</v>
      </c>
      <c r="O17" s="12">
        <f t="shared" si="0"/>
        <v>111</v>
      </c>
    </row>
    <row r="18" spans="1:17" x14ac:dyDescent="0.25">
      <c r="A18" s="50">
        <v>16</v>
      </c>
      <c r="B18" s="23">
        <v>69</v>
      </c>
      <c r="C18" s="10" t="s">
        <v>144</v>
      </c>
      <c r="D18" s="10" t="s">
        <v>145</v>
      </c>
      <c r="E18" s="10" t="s">
        <v>54</v>
      </c>
      <c r="F18" s="33" t="s">
        <v>107</v>
      </c>
      <c r="G18" s="43">
        <v>30</v>
      </c>
      <c r="H18" s="12">
        <v>0</v>
      </c>
      <c r="I18" s="12">
        <v>0</v>
      </c>
      <c r="J18" s="43">
        <v>40</v>
      </c>
      <c r="K18" s="43">
        <v>40</v>
      </c>
      <c r="L18" s="12">
        <v>0</v>
      </c>
      <c r="M18" s="50">
        <v>110</v>
      </c>
      <c r="O18" s="12">
        <f t="shared" si="0"/>
        <v>110</v>
      </c>
    </row>
    <row r="19" spans="1:17" s="48" customFormat="1" x14ac:dyDescent="0.25">
      <c r="A19" s="51"/>
      <c r="B19" s="47">
        <v>78</v>
      </c>
      <c r="C19" s="48" t="s">
        <v>564</v>
      </c>
      <c r="D19" s="48" t="s">
        <v>176</v>
      </c>
      <c r="E19" s="48" t="s">
        <v>387</v>
      </c>
      <c r="F19" s="47" t="s">
        <v>107</v>
      </c>
      <c r="G19" s="47">
        <v>0</v>
      </c>
      <c r="H19" s="47">
        <v>0</v>
      </c>
      <c r="I19" s="47">
        <v>0</v>
      </c>
      <c r="J19" s="47">
        <v>45</v>
      </c>
      <c r="K19" s="47">
        <v>45</v>
      </c>
      <c r="L19" s="47">
        <v>0</v>
      </c>
      <c r="M19" s="51"/>
      <c r="O19" s="47">
        <f t="shared" ref="O19:O32" si="1">SUM(G19:L19)</f>
        <v>90</v>
      </c>
      <c r="Q19" s="47"/>
    </row>
    <row r="20" spans="1:17" x14ac:dyDescent="0.25">
      <c r="B20" s="33">
        <v>50</v>
      </c>
      <c r="C20" s="10" t="s">
        <v>117</v>
      </c>
      <c r="D20" s="10" t="s">
        <v>118</v>
      </c>
      <c r="E20" s="10" t="s">
        <v>119</v>
      </c>
      <c r="F20" s="33" t="s">
        <v>107</v>
      </c>
      <c r="G20" s="12">
        <v>44</v>
      </c>
      <c r="H20" s="12">
        <v>0</v>
      </c>
      <c r="I20" s="12">
        <v>0</v>
      </c>
      <c r="J20" s="12">
        <v>0</v>
      </c>
      <c r="K20" s="12">
        <v>0</v>
      </c>
      <c r="L20" s="12">
        <v>44</v>
      </c>
      <c r="O20" s="12">
        <f t="shared" si="1"/>
        <v>88</v>
      </c>
    </row>
    <row r="21" spans="1:17" x14ac:dyDescent="0.25">
      <c r="B21" s="12">
        <v>75</v>
      </c>
      <c r="C21" s="10" t="s">
        <v>565</v>
      </c>
      <c r="D21" s="10" t="s">
        <v>566</v>
      </c>
      <c r="E21" s="10" t="s">
        <v>54</v>
      </c>
      <c r="F21" s="12" t="s">
        <v>107</v>
      </c>
      <c r="G21" s="12">
        <v>0</v>
      </c>
      <c r="H21" s="12">
        <v>0</v>
      </c>
      <c r="I21" s="12">
        <v>0</v>
      </c>
      <c r="J21" s="12">
        <v>38</v>
      </c>
      <c r="K21" s="12">
        <v>38</v>
      </c>
      <c r="L21" s="12">
        <v>0</v>
      </c>
      <c r="O21" s="12">
        <f t="shared" si="1"/>
        <v>76</v>
      </c>
    </row>
    <row r="22" spans="1:17" x14ac:dyDescent="0.25">
      <c r="B22" s="12">
        <v>77</v>
      </c>
      <c r="C22" s="10" t="s">
        <v>567</v>
      </c>
      <c r="D22" s="10" t="s">
        <v>568</v>
      </c>
      <c r="E22" s="10" t="s">
        <v>569</v>
      </c>
      <c r="F22" s="12" t="s">
        <v>107</v>
      </c>
      <c r="G22" s="12">
        <v>0</v>
      </c>
      <c r="H22" s="12">
        <v>0</v>
      </c>
      <c r="I22" s="12">
        <v>0</v>
      </c>
      <c r="J22" s="12">
        <v>35</v>
      </c>
      <c r="K22" s="12">
        <v>35</v>
      </c>
      <c r="L22" s="12">
        <v>0</v>
      </c>
      <c r="O22" s="12">
        <f t="shared" si="1"/>
        <v>70</v>
      </c>
    </row>
    <row r="23" spans="1:17" x14ac:dyDescent="0.25">
      <c r="B23" s="23">
        <v>67</v>
      </c>
      <c r="C23" s="10" t="s">
        <v>146</v>
      </c>
      <c r="D23" s="10" t="s">
        <v>147</v>
      </c>
      <c r="E23" s="10" t="s">
        <v>387</v>
      </c>
      <c r="F23" s="33" t="s">
        <v>107</v>
      </c>
      <c r="G23" s="12">
        <v>29</v>
      </c>
      <c r="H23" s="12">
        <v>0</v>
      </c>
      <c r="I23" s="12">
        <v>39</v>
      </c>
      <c r="J23" s="12">
        <v>0</v>
      </c>
      <c r="K23" s="12">
        <v>0</v>
      </c>
      <c r="L23" s="12">
        <v>0</v>
      </c>
      <c r="O23" s="12">
        <f t="shared" si="1"/>
        <v>68</v>
      </c>
    </row>
    <row r="24" spans="1:17" x14ac:dyDescent="0.25">
      <c r="B24" s="12">
        <v>79</v>
      </c>
      <c r="C24" s="10" t="s">
        <v>589</v>
      </c>
      <c r="D24" s="10" t="s">
        <v>590</v>
      </c>
      <c r="E24" s="10" t="s">
        <v>119</v>
      </c>
      <c r="F24" s="12" t="s">
        <v>107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48</v>
      </c>
      <c r="O24" s="12">
        <f t="shared" si="1"/>
        <v>48</v>
      </c>
    </row>
    <row r="25" spans="1:17" x14ac:dyDescent="0.25">
      <c r="B25" s="12">
        <v>74</v>
      </c>
      <c r="C25" s="10" t="s">
        <v>524</v>
      </c>
      <c r="D25" s="10" t="s">
        <v>515</v>
      </c>
      <c r="E25" s="10" t="s">
        <v>25</v>
      </c>
      <c r="F25" s="12" t="s">
        <v>107</v>
      </c>
      <c r="G25" s="12">
        <v>0</v>
      </c>
      <c r="H25" s="12">
        <v>0</v>
      </c>
      <c r="I25" s="12">
        <v>47</v>
      </c>
      <c r="J25" s="12">
        <v>0</v>
      </c>
      <c r="K25" s="12">
        <v>0</v>
      </c>
      <c r="L25" s="12">
        <v>0</v>
      </c>
      <c r="O25" s="12">
        <f t="shared" si="1"/>
        <v>47</v>
      </c>
    </row>
    <row r="26" spans="1:17" x14ac:dyDescent="0.25">
      <c r="B26" s="33">
        <v>58</v>
      </c>
      <c r="C26" s="10" t="s">
        <v>113</v>
      </c>
      <c r="D26" s="10" t="s">
        <v>114</v>
      </c>
      <c r="E26" s="10" t="s">
        <v>115</v>
      </c>
      <c r="F26" s="33" t="s">
        <v>107</v>
      </c>
      <c r="G26" s="12">
        <v>46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O26" s="12">
        <f t="shared" si="1"/>
        <v>46</v>
      </c>
    </row>
    <row r="27" spans="1:17" x14ac:dyDescent="0.25">
      <c r="B27" s="33">
        <v>56</v>
      </c>
      <c r="C27" s="10" t="s">
        <v>116</v>
      </c>
      <c r="D27" s="10" t="s">
        <v>102</v>
      </c>
      <c r="E27" s="10" t="s">
        <v>68</v>
      </c>
      <c r="F27" s="33" t="s">
        <v>107</v>
      </c>
      <c r="G27" s="12">
        <v>45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O27" s="12">
        <f t="shared" si="1"/>
        <v>45</v>
      </c>
    </row>
    <row r="28" spans="1:17" x14ac:dyDescent="0.25">
      <c r="B28" s="33">
        <v>64</v>
      </c>
      <c r="C28" s="6" t="s">
        <v>123</v>
      </c>
      <c r="D28" s="10" t="s">
        <v>124</v>
      </c>
      <c r="E28" s="10" t="s">
        <v>72</v>
      </c>
      <c r="F28" s="33" t="s">
        <v>107</v>
      </c>
      <c r="G28" s="12">
        <v>41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O28" s="12">
        <f t="shared" si="1"/>
        <v>41</v>
      </c>
    </row>
    <row r="29" spans="1:17" x14ac:dyDescent="0.25">
      <c r="B29" s="33">
        <v>73</v>
      </c>
      <c r="C29" s="10" t="s">
        <v>136</v>
      </c>
      <c r="D29" s="10" t="s">
        <v>137</v>
      </c>
      <c r="E29" s="10" t="s">
        <v>72</v>
      </c>
      <c r="F29" s="33" t="s">
        <v>107</v>
      </c>
      <c r="G29" s="12">
        <v>35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O29" s="12">
        <f t="shared" si="1"/>
        <v>35</v>
      </c>
    </row>
    <row r="30" spans="1:17" x14ac:dyDescent="0.25">
      <c r="B30" s="33">
        <v>52</v>
      </c>
      <c r="C30" s="28" t="s">
        <v>138</v>
      </c>
      <c r="D30" s="28" t="s">
        <v>121</v>
      </c>
      <c r="E30" s="28" t="s">
        <v>31</v>
      </c>
      <c r="F30" s="33" t="s">
        <v>107</v>
      </c>
      <c r="G30" s="12">
        <v>34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O30" s="12">
        <f t="shared" si="1"/>
        <v>34</v>
      </c>
    </row>
    <row r="31" spans="1:17" x14ac:dyDescent="0.25">
      <c r="B31" s="33">
        <v>57</v>
      </c>
      <c r="C31" s="10" t="s">
        <v>139</v>
      </c>
      <c r="D31" s="10" t="s">
        <v>114</v>
      </c>
      <c r="E31" s="10" t="s">
        <v>115</v>
      </c>
      <c r="F31" s="33" t="s">
        <v>107</v>
      </c>
      <c r="G31" s="12">
        <v>33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O31" s="12">
        <f t="shared" si="1"/>
        <v>33</v>
      </c>
    </row>
    <row r="32" spans="1:17" x14ac:dyDescent="0.25">
      <c r="B32" s="23">
        <v>51</v>
      </c>
      <c r="C32" s="10" t="s">
        <v>150</v>
      </c>
      <c r="D32" s="10" t="s">
        <v>151</v>
      </c>
      <c r="E32" s="10" t="s">
        <v>44</v>
      </c>
      <c r="F32" s="33" t="s">
        <v>107</v>
      </c>
      <c r="G32" s="12">
        <v>27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O32" s="12">
        <f t="shared" si="1"/>
        <v>27</v>
      </c>
    </row>
  </sheetData>
  <sortState ref="B2:M32">
    <sortCondition descending="1" ref="M1"/>
  </sortState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2" workbookViewId="0">
      <selection activeCell="A34" sqref="A34:XFD34"/>
    </sheetView>
  </sheetViews>
  <sheetFormatPr defaultColWidth="8.85546875" defaultRowHeight="15" x14ac:dyDescent="0.25"/>
  <cols>
    <col min="1" max="1" width="8.85546875" style="50"/>
    <col min="2" max="2" width="8.85546875" style="12"/>
    <col min="3" max="3" width="8.85546875" style="10"/>
    <col min="4" max="4" width="19.42578125" style="10" customWidth="1"/>
    <col min="5" max="5" width="27.140625" style="10" customWidth="1"/>
    <col min="6" max="7" width="8.85546875" style="12"/>
    <col min="8" max="8" width="10.85546875" style="12" customWidth="1"/>
    <col min="9" max="12" width="8.85546875" style="12"/>
    <col min="13" max="13" width="8.85546875" style="50"/>
    <col min="14" max="15" width="8.85546875" style="12"/>
    <col min="16" max="16384" width="8.85546875" style="10"/>
  </cols>
  <sheetData>
    <row r="1" spans="1:15" x14ac:dyDescent="0.25">
      <c r="B1" s="29" t="s">
        <v>9</v>
      </c>
      <c r="C1" s="30" t="s">
        <v>10</v>
      </c>
      <c r="D1" s="30" t="s">
        <v>11</v>
      </c>
      <c r="E1" s="30" t="s">
        <v>12</v>
      </c>
      <c r="F1" s="29" t="s">
        <v>13</v>
      </c>
      <c r="G1" s="29" t="s">
        <v>4</v>
      </c>
      <c r="H1" s="29" t="s">
        <v>5</v>
      </c>
      <c r="I1" s="29" t="s">
        <v>6</v>
      </c>
      <c r="J1" s="29" t="s">
        <v>570</v>
      </c>
      <c r="K1" s="29" t="s">
        <v>570</v>
      </c>
      <c r="L1" s="29" t="s">
        <v>7</v>
      </c>
      <c r="M1" s="50" t="s">
        <v>585</v>
      </c>
      <c r="O1" s="29" t="s">
        <v>14</v>
      </c>
    </row>
    <row r="2" spans="1:15" x14ac:dyDescent="0.25">
      <c r="B2" s="29" t="s">
        <v>0</v>
      </c>
      <c r="C2" s="30" t="s">
        <v>1</v>
      </c>
      <c r="D2" s="30" t="s">
        <v>1</v>
      </c>
      <c r="E2" s="30" t="s">
        <v>2</v>
      </c>
      <c r="F2" s="29" t="s">
        <v>3</v>
      </c>
      <c r="G2" s="67" t="s">
        <v>15</v>
      </c>
      <c r="H2" s="29" t="s">
        <v>103</v>
      </c>
      <c r="I2" s="67" t="s">
        <v>513</v>
      </c>
      <c r="J2" s="29" t="s">
        <v>513</v>
      </c>
      <c r="K2" s="29" t="s">
        <v>513</v>
      </c>
      <c r="L2" s="29" t="s">
        <v>15</v>
      </c>
      <c r="M2" s="50" t="s">
        <v>8</v>
      </c>
      <c r="O2" s="29" t="s">
        <v>8</v>
      </c>
    </row>
    <row r="3" spans="1:15" x14ac:dyDescent="0.25">
      <c r="A3" s="50">
        <v>1</v>
      </c>
      <c r="B3" s="32">
        <v>113</v>
      </c>
      <c r="C3" s="10" t="s">
        <v>154</v>
      </c>
      <c r="D3" s="10" t="s">
        <v>155</v>
      </c>
      <c r="E3" s="10" t="s">
        <v>18</v>
      </c>
      <c r="F3" s="7" t="s">
        <v>153</v>
      </c>
      <c r="G3" s="12">
        <v>49</v>
      </c>
      <c r="H3" s="12">
        <v>0</v>
      </c>
      <c r="I3" s="43">
        <v>50</v>
      </c>
      <c r="J3" s="43">
        <v>50</v>
      </c>
      <c r="K3" s="43">
        <v>50</v>
      </c>
      <c r="L3" s="12">
        <v>50</v>
      </c>
      <c r="M3" s="50">
        <f>I3+J3+K3</f>
        <v>150</v>
      </c>
      <c r="O3" s="12">
        <f>G3+H3+I3+J3+K3+L3</f>
        <v>249</v>
      </c>
    </row>
    <row r="4" spans="1:15" x14ac:dyDescent="0.25">
      <c r="A4" s="50" t="s">
        <v>600</v>
      </c>
      <c r="B4" s="32">
        <v>116</v>
      </c>
      <c r="C4" s="10" t="s">
        <v>156</v>
      </c>
      <c r="D4" s="10" t="s">
        <v>157</v>
      </c>
      <c r="E4" s="10" t="s">
        <v>25</v>
      </c>
      <c r="F4" s="7" t="s">
        <v>153</v>
      </c>
      <c r="G4" s="43">
        <v>48</v>
      </c>
      <c r="H4" s="12">
        <v>0</v>
      </c>
      <c r="I4" s="43">
        <v>48</v>
      </c>
      <c r="J4" s="12">
        <v>47</v>
      </c>
      <c r="K4" s="12">
        <v>47</v>
      </c>
      <c r="L4" s="43">
        <v>49</v>
      </c>
      <c r="M4" s="50">
        <f>G4+I4+L4</f>
        <v>145</v>
      </c>
      <c r="O4" s="12">
        <f t="shared" ref="O4:O20" si="0">G4+H4+I4+J4+K4+L4</f>
        <v>239</v>
      </c>
    </row>
    <row r="5" spans="1:15" x14ac:dyDescent="0.25">
      <c r="A5" s="50" t="s">
        <v>600</v>
      </c>
      <c r="B5" s="32">
        <v>115</v>
      </c>
      <c r="C5" s="10" t="s">
        <v>88</v>
      </c>
      <c r="D5" s="10" t="s">
        <v>80</v>
      </c>
      <c r="E5" s="10" t="s">
        <v>387</v>
      </c>
      <c r="F5" s="7" t="s">
        <v>153</v>
      </c>
      <c r="G5" s="12">
        <v>36</v>
      </c>
      <c r="H5" s="12">
        <v>0</v>
      </c>
      <c r="I5" s="43">
        <v>49</v>
      </c>
      <c r="J5" s="43">
        <v>48</v>
      </c>
      <c r="K5" s="43">
        <v>48</v>
      </c>
      <c r="L5" s="12">
        <v>46</v>
      </c>
      <c r="M5" s="50">
        <f>I5+J5+K5</f>
        <v>145</v>
      </c>
      <c r="O5" s="12">
        <f>G5+H5+I5+J5+K5+L5</f>
        <v>227</v>
      </c>
    </row>
    <row r="6" spans="1:15" x14ac:dyDescent="0.25">
      <c r="A6" s="50">
        <v>4</v>
      </c>
      <c r="B6" s="32">
        <v>100</v>
      </c>
      <c r="C6" s="6" t="s">
        <v>169</v>
      </c>
      <c r="D6" s="6" t="s">
        <v>170</v>
      </c>
      <c r="E6" s="6" t="s">
        <v>171</v>
      </c>
      <c r="F6" s="7" t="s">
        <v>153</v>
      </c>
      <c r="G6" s="12">
        <v>41</v>
      </c>
      <c r="H6" s="12">
        <v>0</v>
      </c>
      <c r="I6" s="43">
        <v>45</v>
      </c>
      <c r="J6" s="43">
        <v>49</v>
      </c>
      <c r="K6" s="43">
        <v>49</v>
      </c>
      <c r="L6" s="12">
        <v>0</v>
      </c>
      <c r="M6" s="50">
        <f>I6+J6+K6</f>
        <v>143</v>
      </c>
      <c r="O6" s="12">
        <f>G6+H6+I6+J6+K6+L6</f>
        <v>184</v>
      </c>
    </row>
    <row r="7" spans="1:15" x14ac:dyDescent="0.25">
      <c r="A7" s="50">
        <v>5</v>
      </c>
      <c r="B7" s="32">
        <v>103</v>
      </c>
      <c r="C7" s="10" t="s">
        <v>158</v>
      </c>
      <c r="D7" s="10" t="s">
        <v>159</v>
      </c>
      <c r="E7" s="10" t="s">
        <v>18</v>
      </c>
      <c r="F7" s="7" t="s">
        <v>153</v>
      </c>
      <c r="G7" s="43">
        <v>47</v>
      </c>
      <c r="H7" s="12">
        <v>0</v>
      </c>
      <c r="I7" s="43">
        <v>47</v>
      </c>
      <c r="J7" s="12">
        <v>45</v>
      </c>
      <c r="K7" s="12">
        <v>45</v>
      </c>
      <c r="L7" s="43">
        <v>47</v>
      </c>
      <c r="M7" s="50">
        <f>G7+I7+L7</f>
        <v>141</v>
      </c>
      <c r="O7" s="12">
        <f t="shared" si="0"/>
        <v>231</v>
      </c>
    </row>
    <row r="8" spans="1:15" x14ac:dyDescent="0.25">
      <c r="A8" s="50">
        <v>6</v>
      </c>
      <c r="B8" s="32">
        <v>101</v>
      </c>
      <c r="C8" s="10" t="s">
        <v>168</v>
      </c>
      <c r="D8" s="10" t="s">
        <v>24</v>
      </c>
      <c r="E8" s="10" t="s">
        <v>25</v>
      </c>
      <c r="F8" s="7" t="s">
        <v>153</v>
      </c>
      <c r="G8" s="43">
        <v>42</v>
      </c>
      <c r="H8" s="12">
        <v>0</v>
      </c>
      <c r="I8" s="43">
        <v>47</v>
      </c>
      <c r="J8" s="12">
        <v>42</v>
      </c>
      <c r="K8" s="12">
        <v>42</v>
      </c>
      <c r="L8" s="43">
        <v>48</v>
      </c>
      <c r="M8" s="50">
        <f>G8+I8+L8</f>
        <v>137</v>
      </c>
      <c r="O8" s="12">
        <f>G8+H8+I8+J8+K8+L8</f>
        <v>221</v>
      </c>
    </row>
    <row r="9" spans="1:15" x14ac:dyDescent="0.25">
      <c r="A9" s="50">
        <v>7</v>
      </c>
      <c r="B9" s="32">
        <v>118</v>
      </c>
      <c r="C9" s="10" t="s">
        <v>163</v>
      </c>
      <c r="D9" s="10" t="s">
        <v>164</v>
      </c>
      <c r="E9" s="10" t="s">
        <v>387</v>
      </c>
      <c r="F9" s="7" t="s">
        <v>153</v>
      </c>
      <c r="G9" s="12">
        <v>44</v>
      </c>
      <c r="H9" s="12">
        <v>0</v>
      </c>
      <c r="I9" s="43">
        <v>44</v>
      </c>
      <c r="J9" s="43">
        <v>46</v>
      </c>
      <c r="K9" s="43">
        <v>46</v>
      </c>
      <c r="L9" s="12">
        <v>0</v>
      </c>
      <c r="M9" s="50">
        <f>I9+J9+K9</f>
        <v>136</v>
      </c>
      <c r="O9" s="12">
        <f>G9+H9+I9+J9+K9+L9</f>
        <v>180</v>
      </c>
    </row>
    <row r="10" spans="1:15" x14ac:dyDescent="0.25">
      <c r="A10" s="50">
        <v>8</v>
      </c>
      <c r="B10" s="32">
        <v>112</v>
      </c>
      <c r="C10" s="10" t="s">
        <v>160</v>
      </c>
      <c r="D10" s="10" t="s">
        <v>161</v>
      </c>
      <c r="E10" s="10" t="s">
        <v>25</v>
      </c>
      <c r="F10" s="7" t="s">
        <v>153</v>
      </c>
      <c r="G10" s="43">
        <v>46</v>
      </c>
      <c r="H10" s="12">
        <v>0</v>
      </c>
      <c r="I10" s="12">
        <v>43</v>
      </c>
      <c r="J10" s="12">
        <v>44</v>
      </c>
      <c r="K10" s="43">
        <v>44</v>
      </c>
      <c r="L10" s="43">
        <v>45</v>
      </c>
      <c r="M10" s="50">
        <f>G10+K10+L10</f>
        <v>135</v>
      </c>
      <c r="O10" s="12">
        <f t="shared" si="0"/>
        <v>222</v>
      </c>
    </row>
    <row r="11" spans="1:15" x14ac:dyDescent="0.25">
      <c r="A11" s="50">
        <v>9</v>
      </c>
      <c r="B11" s="32">
        <v>119</v>
      </c>
      <c r="C11" s="10" t="s">
        <v>88</v>
      </c>
      <c r="D11" s="10" t="s">
        <v>174</v>
      </c>
      <c r="E11" s="10" t="s">
        <v>387</v>
      </c>
      <c r="F11" s="7" t="s">
        <v>153</v>
      </c>
      <c r="G11" s="43">
        <v>39</v>
      </c>
      <c r="H11" s="12">
        <v>0</v>
      </c>
      <c r="I11" s="12">
        <v>0</v>
      </c>
      <c r="J11" s="43">
        <v>43</v>
      </c>
      <c r="K11" s="43">
        <v>43</v>
      </c>
      <c r="L11" s="12">
        <v>0</v>
      </c>
      <c r="M11" s="50">
        <f>G11+J11+K11</f>
        <v>125</v>
      </c>
      <c r="O11" s="12">
        <f>G11+H11+I11+J11+K11+L11</f>
        <v>125</v>
      </c>
    </row>
    <row r="12" spans="1:15" x14ac:dyDescent="0.25">
      <c r="A12" s="50">
        <v>10</v>
      </c>
      <c r="B12" s="32">
        <v>104</v>
      </c>
      <c r="C12" s="10" t="s">
        <v>178</v>
      </c>
      <c r="D12" s="10" t="s">
        <v>179</v>
      </c>
      <c r="E12" s="10" t="s">
        <v>25</v>
      </c>
      <c r="F12" s="7" t="s">
        <v>153</v>
      </c>
      <c r="G12" s="12">
        <v>37</v>
      </c>
      <c r="H12" s="12">
        <v>0</v>
      </c>
      <c r="I12" s="43">
        <v>42</v>
      </c>
      <c r="J12" s="43">
        <v>40</v>
      </c>
      <c r="K12" s="12">
        <v>40</v>
      </c>
      <c r="L12" s="43">
        <v>42</v>
      </c>
      <c r="M12" s="50">
        <f>I12+J12+L12</f>
        <v>124</v>
      </c>
      <c r="O12" s="12">
        <f t="shared" si="0"/>
        <v>201</v>
      </c>
    </row>
    <row r="13" spans="1:15" x14ac:dyDescent="0.25">
      <c r="A13" s="50" t="s">
        <v>601</v>
      </c>
      <c r="B13" s="32">
        <v>126</v>
      </c>
      <c r="C13" s="10" t="s">
        <v>183</v>
      </c>
      <c r="D13" s="10" t="s">
        <v>184</v>
      </c>
      <c r="E13" s="10" t="s">
        <v>54</v>
      </c>
      <c r="F13" s="7" t="s">
        <v>153</v>
      </c>
      <c r="G13" s="12">
        <v>34</v>
      </c>
      <c r="H13" s="12">
        <v>0</v>
      </c>
      <c r="I13" s="43">
        <v>40</v>
      </c>
      <c r="J13" s="43">
        <v>39</v>
      </c>
      <c r="K13" s="12">
        <v>39</v>
      </c>
      <c r="L13" s="43">
        <v>44</v>
      </c>
      <c r="M13" s="50">
        <f>I13+J13+L13</f>
        <v>123</v>
      </c>
      <c r="O13" s="12">
        <f>G13+H13+I13+J13+K13+L13</f>
        <v>196</v>
      </c>
    </row>
    <row r="14" spans="1:15" x14ac:dyDescent="0.25">
      <c r="A14" s="50" t="s">
        <v>601</v>
      </c>
      <c r="B14" s="32">
        <v>106</v>
      </c>
      <c r="C14" s="10" t="s">
        <v>175</v>
      </c>
      <c r="D14" s="10" t="s">
        <v>176</v>
      </c>
      <c r="E14" s="10" t="s">
        <v>177</v>
      </c>
      <c r="F14" s="7" t="s">
        <v>153</v>
      </c>
      <c r="G14" s="12">
        <v>38</v>
      </c>
      <c r="H14" s="12">
        <v>0</v>
      </c>
      <c r="I14" s="43">
        <v>41</v>
      </c>
      <c r="J14" s="43">
        <v>41</v>
      </c>
      <c r="K14" s="43">
        <v>41</v>
      </c>
      <c r="L14" s="12">
        <v>0</v>
      </c>
      <c r="M14" s="50">
        <f>I14+J14+K14</f>
        <v>123</v>
      </c>
      <c r="O14" s="12">
        <f>G14+H14+I14+J14+K14+L14</f>
        <v>161</v>
      </c>
    </row>
    <row r="15" spans="1:15" x14ac:dyDescent="0.25">
      <c r="A15" s="50">
        <v>13</v>
      </c>
      <c r="B15" s="32">
        <v>109</v>
      </c>
      <c r="C15" s="10" t="s">
        <v>188</v>
      </c>
      <c r="D15" s="10" t="s">
        <v>189</v>
      </c>
      <c r="E15" s="10" t="s">
        <v>44</v>
      </c>
      <c r="F15" s="7" t="s">
        <v>153</v>
      </c>
      <c r="G15" s="12">
        <v>29</v>
      </c>
      <c r="H15" s="12">
        <v>0</v>
      </c>
      <c r="I15" s="43">
        <v>38</v>
      </c>
      <c r="J15" s="43">
        <v>37</v>
      </c>
      <c r="K15" s="12">
        <v>37</v>
      </c>
      <c r="L15" s="43">
        <v>41</v>
      </c>
      <c r="M15" s="50">
        <f>I15+J15+L15</f>
        <v>116</v>
      </c>
      <c r="O15" s="12">
        <f t="shared" si="0"/>
        <v>182</v>
      </c>
    </row>
    <row r="16" spans="1:15" x14ac:dyDescent="0.25">
      <c r="A16" s="50">
        <v>14</v>
      </c>
      <c r="B16" s="32">
        <v>121</v>
      </c>
      <c r="C16" s="10" t="s">
        <v>185</v>
      </c>
      <c r="D16" s="10" t="s">
        <v>70</v>
      </c>
      <c r="E16" s="10" t="s">
        <v>387</v>
      </c>
      <c r="F16" s="7" t="s">
        <v>153</v>
      </c>
      <c r="G16" s="12">
        <v>31</v>
      </c>
      <c r="H16" s="12">
        <v>0</v>
      </c>
      <c r="I16" s="43">
        <v>39</v>
      </c>
      <c r="J16" s="43">
        <v>38</v>
      </c>
      <c r="K16" s="43">
        <v>38</v>
      </c>
      <c r="L16" s="12">
        <v>36</v>
      </c>
      <c r="M16" s="50">
        <f>I16+J16+K16</f>
        <v>115</v>
      </c>
      <c r="O16" s="12">
        <f>G16+H16+I16+J16+K16+L16</f>
        <v>182</v>
      </c>
    </row>
    <row r="17" spans="1:15" x14ac:dyDescent="0.25">
      <c r="A17" s="50">
        <v>15</v>
      </c>
      <c r="B17" s="32">
        <v>110</v>
      </c>
      <c r="C17" s="10" t="s">
        <v>190</v>
      </c>
      <c r="D17" s="10" t="s">
        <v>189</v>
      </c>
      <c r="E17" s="10" t="s">
        <v>44</v>
      </c>
      <c r="F17" s="7" t="s">
        <v>153</v>
      </c>
      <c r="G17" s="12">
        <v>28</v>
      </c>
      <c r="H17" s="12">
        <v>0</v>
      </c>
      <c r="I17" s="12">
        <v>34</v>
      </c>
      <c r="J17" s="43">
        <v>36</v>
      </c>
      <c r="K17" s="43">
        <v>36</v>
      </c>
      <c r="L17" s="43">
        <v>38</v>
      </c>
      <c r="M17" s="50">
        <f>J17+K17+L17</f>
        <v>110</v>
      </c>
      <c r="O17" s="12">
        <f t="shared" si="0"/>
        <v>172</v>
      </c>
    </row>
    <row r="18" spans="1:15" x14ac:dyDescent="0.25">
      <c r="A18" s="50">
        <v>16</v>
      </c>
      <c r="B18" s="12">
        <v>128</v>
      </c>
      <c r="C18" s="10" t="s">
        <v>526</v>
      </c>
      <c r="D18" s="10" t="s">
        <v>133</v>
      </c>
      <c r="E18" s="10" t="s">
        <v>387</v>
      </c>
      <c r="F18" s="7" t="s">
        <v>153</v>
      </c>
      <c r="G18" s="12">
        <v>0</v>
      </c>
      <c r="H18" s="12">
        <v>0</v>
      </c>
      <c r="I18" s="12">
        <v>33</v>
      </c>
      <c r="J18" s="43">
        <v>35</v>
      </c>
      <c r="K18" s="43">
        <v>35</v>
      </c>
      <c r="L18" s="43">
        <v>37</v>
      </c>
      <c r="M18" s="50">
        <f>J18+K18+L18</f>
        <v>107</v>
      </c>
      <c r="O18" s="12">
        <f t="shared" si="0"/>
        <v>140</v>
      </c>
    </row>
    <row r="19" spans="1:15" x14ac:dyDescent="0.25">
      <c r="A19" s="50">
        <v>17</v>
      </c>
      <c r="B19" s="7">
        <v>117</v>
      </c>
      <c r="C19" s="10" t="s">
        <v>192</v>
      </c>
      <c r="D19" s="10" t="s">
        <v>193</v>
      </c>
      <c r="E19" s="10" t="s">
        <v>387</v>
      </c>
      <c r="F19" s="7" t="s">
        <v>153</v>
      </c>
      <c r="G19" s="12">
        <v>26</v>
      </c>
      <c r="H19" s="12">
        <v>0</v>
      </c>
      <c r="I19" s="43">
        <v>35</v>
      </c>
      <c r="J19" s="43">
        <v>34</v>
      </c>
      <c r="K19" s="43">
        <v>34</v>
      </c>
      <c r="L19" s="12">
        <v>0</v>
      </c>
      <c r="M19" s="50">
        <f>I19+J19+K19</f>
        <v>103</v>
      </c>
      <c r="O19" s="12">
        <f t="shared" si="0"/>
        <v>129</v>
      </c>
    </row>
    <row r="20" spans="1:15" s="48" customFormat="1" x14ac:dyDescent="0.25">
      <c r="A20" s="51"/>
      <c r="B20" s="52">
        <v>105</v>
      </c>
      <c r="C20" s="48" t="s">
        <v>156</v>
      </c>
      <c r="D20" s="48" t="s">
        <v>74</v>
      </c>
      <c r="E20" s="48" t="s">
        <v>75</v>
      </c>
      <c r="F20" s="15" t="s">
        <v>153</v>
      </c>
      <c r="G20" s="47">
        <v>32</v>
      </c>
      <c r="H20" s="47">
        <v>0</v>
      </c>
      <c r="I20" s="47">
        <v>36</v>
      </c>
      <c r="J20" s="47">
        <v>0</v>
      </c>
      <c r="K20" s="47">
        <v>0</v>
      </c>
      <c r="L20" s="47">
        <v>0</v>
      </c>
      <c r="M20" s="51"/>
      <c r="N20" s="47"/>
      <c r="O20" s="47">
        <f t="shared" si="0"/>
        <v>68</v>
      </c>
    </row>
    <row r="21" spans="1:15" x14ac:dyDescent="0.25">
      <c r="B21" s="33">
        <v>124</v>
      </c>
      <c r="C21" s="10" t="s">
        <v>61</v>
      </c>
      <c r="D21" s="10" t="s">
        <v>191</v>
      </c>
      <c r="E21" s="10" t="s">
        <v>72</v>
      </c>
      <c r="F21" s="7" t="s">
        <v>153</v>
      </c>
      <c r="G21" s="12">
        <v>27</v>
      </c>
      <c r="H21" s="12">
        <v>0</v>
      </c>
      <c r="I21" s="12">
        <v>37</v>
      </c>
      <c r="J21" s="12">
        <v>0</v>
      </c>
      <c r="K21" s="12">
        <v>0</v>
      </c>
      <c r="L21" s="12">
        <v>0</v>
      </c>
      <c r="O21" s="12">
        <f t="shared" ref="O21:O26" si="1">SUM(G21:L21)</f>
        <v>64</v>
      </c>
    </row>
    <row r="22" spans="1:15" x14ac:dyDescent="0.25">
      <c r="B22" s="32">
        <v>107</v>
      </c>
      <c r="C22" s="10" t="s">
        <v>39</v>
      </c>
      <c r="D22" s="10" t="s">
        <v>152</v>
      </c>
      <c r="E22" s="10" t="s">
        <v>25</v>
      </c>
      <c r="F22" s="7" t="s">
        <v>153</v>
      </c>
      <c r="G22" s="12">
        <v>50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O22" s="12">
        <f t="shared" si="1"/>
        <v>50</v>
      </c>
    </row>
    <row r="23" spans="1:15" x14ac:dyDescent="0.25">
      <c r="B23" s="32">
        <v>125</v>
      </c>
      <c r="C23" s="10" t="s">
        <v>61</v>
      </c>
      <c r="D23" s="10" t="s">
        <v>162</v>
      </c>
      <c r="E23" s="10" t="s">
        <v>78</v>
      </c>
      <c r="F23" s="7" t="s">
        <v>153</v>
      </c>
      <c r="G23" s="12">
        <v>45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O23" s="12">
        <f t="shared" si="1"/>
        <v>45</v>
      </c>
    </row>
    <row r="24" spans="1:15" x14ac:dyDescent="0.25">
      <c r="B24" s="32">
        <v>120</v>
      </c>
      <c r="C24" s="10" t="s">
        <v>165</v>
      </c>
      <c r="D24" s="10" t="s">
        <v>166</v>
      </c>
      <c r="E24" s="10" t="s">
        <v>167</v>
      </c>
      <c r="F24" s="7" t="s">
        <v>153</v>
      </c>
      <c r="G24" s="12">
        <v>43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O24" s="12">
        <f t="shared" si="1"/>
        <v>43</v>
      </c>
    </row>
    <row r="25" spans="1:15" x14ac:dyDescent="0.25">
      <c r="B25" s="12">
        <v>129</v>
      </c>
      <c r="C25" s="10" t="s">
        <v>592</v>
      </c>
      <c r="D25" s="10" t="s">
        <v>593</v>
      </c>
      <c r="E25" s="10" t="s">
        <v>594</v>
      </c>
      <c r="F25" s="12" t="s">
        <v>153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43</v>
      </c>
      <c r="O25" s="12">
        <f t="shared" si="1"/>
        <v>43</v>
      </c>
    </row>
    <row r="26" spans="1:15" x14ac:dyDescent="0.25">
      <c r="B26" s="32">
        <v>111</v>
      </c>
      <c r="C26" s="10" t="s">
        <v>172</v>
      </c>
      <c r="D26" s="10" t="s">
        <v>102</v>
      </c>
      <c r="E26" s="10" t="s">
        <v>173</v>
      </c>
      <c r="F26" s="7" t="s">
        <v>153</v>
      </c>
      <c r="G26" s="12">
        <v>40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O26" s="12">
        <f t="shared" si="1"/>
        <v>40</v>
      </c>
    </row>
    <row r="27" spans="1:15" x14ac:dyDescent="0.25">
      <c r="B27" s="12">
        <v>47</v>
      </c>
      <c r="C27" s="10" t="s">
        <v>61</v>
      </c>
      <c r="D27" s="10" t="s">
        <v>547</v>
      </c>
      <c r="E27" s="10" t="s">
        <v>167</v>
      </c>
      <c r="F27" s="12" t="s">
        <v>153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40</v>
      </c>
      <c r="O27" s="12">
        <v>40</v>
      </c>
    </row>
    <row r="28" spans="1:15" x14ac:dyDescent="0.25">
      <c r="B28" s="12">
        <v>48</v>
      </c>
      <c r="C28" s="10" t="s">
        <v>595</v>
      </c>
      <c r="D28" s="10" t="s">
        <v>596</v>
      </c>
      <c r="E28" s="10" t="s">
        <v>31</v>
      </c>
      <c r="F28" s="12" t="s">
        <v>153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39</v>
      </c>
      <c r="O28" s="12">
        <v>39</v>
      </c>
    </row>
    <row r="29" spans="1:15" x14ac:dyDescent="0.25">
      <c r="B29" s="32">
        <v>123</v>
      </c>
      <c r="C29" s="10" t="s">
        <v>180</v>
      </c>
      <c r="D29" s="10" t="s">
        <v>181</v>
      </c>
      <c r="E29" s="10" t="s">
        <v>182</v>
      </c>
      <c r="F29" s="7" t="s">
        <v>153</v>
      </c>
      <c r="G29" s="12">
        <v>35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O29" s="12">
        <f t="shared" ref="O29:O33" si="2">SUM(G29:L29)</f>
        <v>35</v>
      </c>
    </row>
    <row r="30" spans="1:15" x14ac:dyDescent="0.25">
      <c r="B30" s="32">
        <v>122</v>
      </c>
      <c r="C30" s="10" t="s">
        <v>34</v>
      </c>
      <c r="D30" s="10" t="s">
        <v>77</v>
      </c>
      <c r="E30" s="10" t="s">
        <v>78</v>
      </c>
      <c r="F30" s="7" t="s">
        <v>153</v>
      </c>
      <c r="G30" s="12">
        <v>33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O30" s="12">
        <f t="shared" si="2"/>
        <v>33</v>
      </c>
    </row>
    <row r="31" spans="1:15" x14ac:dyDescent="0.25">
      <c r="B31" s="12">
        <v>127</v>
      </c>
      <c r="C31" s="10" t="s">
        <v>527</v>
      </c>
      <c r="D31" s="10" t="s">
        <v>528</v>
      </c>
      <c r="E31" s="10" t="s">
        <v>529</v>
      </c>
      <c r="F31" s="12" t="s">
        <v>153</v>
      </c>
      <c r="G31" s="12">
        <v>0</v>
      </c>
      <c r="H31" s="12">
        <v>0</v>
      </c>
      <c r="I31" s="12">
        <v>32</v>
      </c>
      <c r="J31" s="12">
        <v>0</v>
      </c>
      <c r="K31" s="12">
        <v>0</v>
      </c>
      <c r="L31" s="12">
        <v>0</v>
      </c>
      <c r="O31" s="12">
        <f t="shared" si="2"/>
        <v>32</v>
      </c>
    </row>
    <row r="32" spans="1:15" x14ac:dyDescent="0.25">
      <c r="B32" s="32">
        <v>114</v>
      </c>
      <c r="C32" s="10" t="s">
        <v>186</v>
      </c>
      <c r="D32" s="10" t="s">
        <v>187</v>
      </c>
      <c r="E32" s="10" t="s">
        <v>72</v>
      </c>
      <c r="F32" s="7" t="s">
        <v>153</v>
      </c>
      <c r="G32" s="12">
        <v>30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O32" s="12">
        <f t="shared" si="2"/>
        <v>30</v>
      </c>
    </row>
    <row r="33" spans="2:15" x14ac:dyDescent="0.25">
      <c r="B33" s="7">
        <v>108</v>
      </c>
      <c r="C33" s="10" t="s">
        <v>194</v>
      </c>
      <c r="D33" s="10" t="s">
        <v>195</v>
      </c>
      <c r="E33" s="10" t="s">
        <v>182</v>
      </c>
      <c r="F33" s="7" t="s">
        <v>153</v>
      </c>
      <c r="G33" s="12">
        <v>25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O33" s="12">
        <f t="shared" si="2"/>
        <v>25</v>
      </c>
    </row>
  </sheetData>
  <sortState ref="B1:O34">
    <sortCondition descending="1" ref="O1"/>
  </sortState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L11" sqref="L11"/>
    </sheetView>
  </sheetViews>
  <sheetFormatPr defaultColWidth="8.85546875" defaultRowHeight="15" x14ac:dyDescent="0.25"/>
  <cols>
    <col min="1" max="1" width="8.85546875" style="50"/>
    <col min="2" max="2" width="8.85546875" style="12"/>
    <col min="3" max="3" width="13" style="11" customWidth="1"/>
    <col min="4" max="4" width="18.7109375" style="11" customWidth="1"/>
    <col min="5" max="5" width="24.140625" style="11" customWidth="1"/>
    <col min="6" max="7" width="8.85546875" style="12"/>
    <col min="8" max="8" width="10.42578125" style="12" customWidth="1"/>
    <col min="9" max="12" width="8.85546875" style="12"/>
    <col min="13" max="13" width="8.85546875" style="50"/>
    <col min="14" max="15" width="8.85546875" style="12"/>
    <col min="16" max="16384" width="8.85546875" style="10"/>
  </cols>
  <sheetData>
    <row r="1" spans="1:15" x14ac:dyDescent="0.25">
      <c r="B1" s="29" t="s">
        <v>9</v>
      </c>
      <c r="C1" s="30" t="s">
        <v>10</v>
      </c>
      <c r="D1" s="30" t="s">
        <v>11</v>
      </c>
      <c r="E1" s="30" t="s">
        <v>12</v>
      </c>
      <c r="F1" s="29" t="s">
        <v>13</v>
      </c>
      <c r="G1" s="29" t="s">
        <v>4</v>
      </c>
      <c r="H1" s="29" t="s">
        <v>5</v>
      </c>
      <c r="I1" s="29" t="s">
        <v>6</v>
      </c>
      <c r="J1" s="29" t="s">
        <v>570</v>
      </c>
      <c r="K1" s="29" t="s">
        <v>570</v>
      </c>
      <c r="L1" s="29" t="s">
        <v>7</v>
      </c>
      <c r="M1" s="50" t="s">
        <v>585</v>
      </c>
      <c r="O1" s="29" t="s">
        <v>14</v>
      </c>
    </row>
    <row r="2" spans="1:15" x14ac:dyDescent="0.25">
      <c r="B2" s="29" t="s">
        <v>0</v>
      </c>
      <c r="C2" s="30" t="s">
        <v>1</v>
      </c>
      <c r="D2" s="30" t="s">
        <v>1</v>
      </c>
      <c r="E2" s="30" t="s">
        <v>2</v>
      </c>
      <c r="F2" s="29" t="s">
        <v>3</v>
      </c>
      <c r="G2" s="67" t="s">
        <v>15</v>
      </c>
      <c r="H2" s="29" t="s">
        <v>103</v>
      </c>
      <c r="I2" s="67" t="s">
        <v>513</v>
      </c>
      <c r="J2" s="29" t="s">
        <v>513</v>
      </c>
      <c r="K2" s="29" t="s">
        <v>513</v>
      </c>
      <c r="L2" s="29" t="s">
        <v>15</v>
      </c>
      <c r="M2" s="50" t="s">
        <v>8</v>
      </c>
      <c r="O2" s="29" t="s">
        <v>8</v>
      </c>
    </row>
    <row r="3" spans="1:15" x14ac:dyDescent="0.25">
      <c r="A3" s="50">
        <v>1</v>
      </c>
      <c r="B3" s="32">
        <v>153</v>
      </c>
      <c r="C3" s="11" t="s">
        <v>197</v>
      </c>
      <c r="D3" s="11" t="s">
        <v>198</v>
      </c>
      <c r="E3" s="11" t="s">
        <v>25</v>
      </c>
      <c r="F3" s="12" t="s">
        <v>199</v>
      </c>
      <c r="G3" s="43">
        <v>50</v>
      </c>
      <c r="H3" s="12">
        <v>0</v>
      </c>
      <c r="I3" s="43">
        <v>50</v>
      </c>
      <c r="J3" s="43">
        <v>50</v>
      </c>
      <c r="K3" s="12">
        <v>50</v>
      </c>
      <c r="L3" s="12">
        <v>50</v>
      </c>
      <c r="M3" s="50">
        <f>G3+I3+J3</f>
        <v>150</v>
      </c>
      <c r="O3" s="12">
        <f t="shared" ref="O3:O28" si="0">SUM(G3:L3)</f>
        <v>250</v>
      </c>
    </row>
    <row r="4" spans="1:15" x14ac:dyDescent="0.25">
      <c r="A4" s="50">
        <v>2</v>
      </c>
      <c r="B4" s="32">
        <v>171</v>
      </c>
      <c r="C4" s="11" t="s">
        <v>205</v>
      </c>
      <c r="D4" s="11" t="s">
        <v>27</v>
      </c>
      <c r="E4" s="11" t="s">
        <v>387</v>
      </c>
      <c r="F4" s="12" t="s">
        <v>199</v>
      </c>
      <c r="G4" s="12">
        <v>46</v>
      </c>
      <c r="H4" s="12">
        <v>0</v>
      </c>
      <c r="I4" s="43">
        <v>49</v>
      </c>
      <c r="J4" s="43">
        <v>49</v>
      </c>
      <c r="K4" s="43">
        <v>49</v>
      </c>
      <c r="L4" s="12">
        <v>49</v>
      </c>
      <c r="M4" s="50">
        <f>I4+J4+K4</f>
        <v>147</v>
      </c>
      <c r="O4" s="12">
        <f t="shared" si="0"/>
        <v>242</v>
      </c>
    </row>
    <row r="5" spans="1:15" x14ac:dyDescent="0.25">
      <c r="A5" s="50" t="s">
        <v>602</v>
      </c>
      <c r="B5" s="32">
        <v>168</v>
      </c>
      <c r="C5" s="11" t="s">
        <v>203</v>
      </c>
      <c r="D5" s="11" t="s">
        <v>204</v>
      </c>
      <c r="E5" s="11" t="s">
        <v>387</v>
      </c>
      <c r="F5" s="12" t="s">
        <v>199</v>
      </c>
      <c r="G5" s="43">
        <v>47</v>
      </c>
      <c r="H5" s="12">
        <v>0</v>
      </c>
      <c r="I5" s="12">
        <v>45</v>
      </c>
      <c r="J5" s="43">
        <v>48</v>
      </c>
      <c r="K5" s="43">
        <v>48</v>
      </c>
      <c r="L5" s="12">
        <v>47</v>
      </c>
      <c r="M5" s="50">
        <f>+I7+K7+L7</f>
        <v>138</v>
      </c>
      <c r="O5" s="12">
        <f t="shared" si="0"/>
        <v>235</v>
      </c>
    </row>
    <row r="6" spans="1:15" x14ac:dyDescent="0.25">
      <c r="A6" s="50" t="s">
        <v>602</v>
      </c>
      <c r="B6" s="32">
        <v>165</v>
      </c>
      <c r="C6" s="27" t="s">
        <v>140</v>
      </c>
      <c r="D6" s="27" t="s">
        <v>215</v>
      </c>
      <c r="E6" s="27" t="s">
        <v>216</v>
      </c>
      <c r="F6" s="12" t="s">
        <v>199</v>
      </c>
      <c r="G6" s="12">
        <v>41</v>
      </c>
      <c r="H6" s="12">
        <v>0</v>
      </c>
      <c r="I6" s="12">
        <v>43</v>
      </c>
      <c r="J6" s="43">
        <v>47</v>
      </c>
      <c r="K6" s="43">
        <v>47</v>
      </c>
      <c r="L6" s="43">
        <v>44</v>
      </c>
      <c r="M6" s="50">
        <f>J6+K6+L6</f>
        <v>138</v>
      </c>
      <c r="O6" s="12">
        <f t="shared" si="0"/>
        <v>222</v>
      </c>
    </row>
    <row r="7" spans="1:15" x14ac:dyDescent="0.25">
      <c r="A7" s="50" t="s">
        <v>602</v>
      </c>
      <c r="B7" s="32">
        <v>164</v>
      </c>
      <c r="C7" s="11" t="s">
        <v>210</v>
      </c>
      <c r="D7" s="11" t="s">
        <v>211</v>
      </c>
      <c r="E7" s="11" t="s">
        <v>387</v>
      </c>
      <c r="F7" s="12" t="s">
        <v>199</v>
      </c>
      <c r="G7" s="12">
        <v>43</v>
      </c>
      <c r="H7" s="12">
        <v>0</v>
      </c>
      <c r="I7" s="43">
        <v>48</v>
      </c>
      <c r="J7" s="12">
        <v>44</v>
      </c>
      <c r="K7" s="43">
        <v>44</v>
      </c>
      <c r="L7" s="43">
        <v>46</v>
      </c>
      <c r="M7" s="50">
        <f>I7+K7+L7</f>
        <v>138</v>
      </c>
      <c r="O7" s="12">
        <f t="shared" si="0"/>
        <v>225</v>
      </c>
    </row>
    <row r="8" spans="1:15" x14ac:dyDescent="0.25">
      <c r="A8" s="50" t="s">
        <v>602</v>
      </c>
      <c r="B8" s="32">
        <v>173</v>
      </c>
      <c r="C8" s="11" t="s">
        <v>206</v>
      </c>
      <c r="D8" s="11" t="s">
        <v>207</v>
      </c>
      <c r="E8" s="11" t="s">
        <v>25</v>
      </c>
      <c r="F8" s="12" t="s">
        <v>199</v>
      </c>
      <c r="G8" s="12">
        <v>45</v>
      </c>
      <c r="H8" s="12">
        <v>0</v>
      </c>
      <c r="I8" s="43">
        <v>46</v>
      </c>
      <c r="J8" s="43">
        <v>46</v>
      </c>
      <c r="K8" s="43">
        <v>46</v>
      </c>
      <c r="L8" s="12">
        <v>0</v>
      </c>
      <c r="M8" s="50">
        <f>I8+J8+K8</f>
        <v>138</v>
      </c>
      <c r="O8" s="12">
        <f t="shared" si="0"/>
        <v>183</v>
      </c>
    </row>
    <row r="9" spans="1:15" x14ac:dyDescent="0.25">
      <c r="A9" s="50">
        <v>7</v>
      </c>
      <c r="B9" s="32">
        <v>151</v>
      </c>
      <c r="C9" s="11" t="s">
        <v>208</v>
      </c>
      <c r="D9" s="11" t="s">
        <v>209</v>
      </c>
      <c r="E9" s="11" t="s">
        <v>25</v>
      </c>
      <c r="F9" s="12" t="s">
        <v>199</v>
      </c>
      <c r="G9" s="12">
        <v>44</v>
      </c>
      <c r="H9" s="12">
        <v>0</v>
      </c>
      <c r="I9" s="12">
        <v>44</v>
      </c>
      <c r="J9" s="43">
        <v>45</v>
      </c>
      <c r="K9" s="43">
        <v>45</v>
      </c>
      <c r="L9" s="43">
        <v>45</v>
      </c>
      <c r="M9" s="50">
        <f>J9+K9+L9</f>
        <v>135</v>
      </c>
      <c r="O9" s="12">
        <f t="shared" si="0"/>
        <v>223</v>
      </c>
    </row>
    <row r="10" spans="1:15" x14ac:dyDescent="0.25">
      <c r="A10" s="50">
        <v>8</v>
      </c>
      <c r="B10" s="32">
        <v>163</v>
      </c>
      <c r="C10" s="11" t="s">
        <v>219</v>
      </c>
      <c r="D10" s="11" t="s">
        <v>220</v>
      </c>
      <c r="E10" s="11" t="s">
        <v>387</v>
      </c>
      <c r="F10" s="12" t="s">
        <v>199</v>
      </c>
      <c r="G10" s="12">
        <v>39</v>
      </c>
      <c r="H10" s="12">
        <v>0</v>
      </c>
      <c r="I10" s="43">
        <v>47</v>
      </c>
      <c r="J10" s="43">
        <v>43</v>
      </c>
      <c r="K10" s="43">
        <v>43</v>
      </c>
      <c r="L10" s="12">
        <v>0</v>
      </c>
      <c r="M10" s="50">
        <f>I10+J10+K10</f>
        <v>133</v>
      </c>
      <c r="O10" s="12">
        <f t="shared" si="0"/>
        <v>172</v>
      </c>
    </row>
    <row r="11" spans="1:15" x14ac:dyDescent="0.25">
      <c r="A11" s="50">
        <v>9</v>
      </c>
      <c r="B11" s="7">
        <v>162</v>
      </c>
      <c r="C11" s="11" t="s">
        <v>229</v>
      </c>
      <c r="D11" s="11" t="s">
        <v>33</v>
      </c>
      <c r="E11" s="11" t="s">
        <v>387</v>
      </c>
      <c r="F11" s="12" t="s">
        <v>199</v>
      </c>
      <c r="G11" s="12">
        <v>32</v>
      </c>
      <c r="H11" s="12">
        <v>0</v>
      </c>
      <c r="I11" s="12">
        <v>41</v>
      </c>
      <c r="J11" s="43">
        <v>41</v>
      </c>
      <c r="K11" s="43">
        <v>41</v>
      </c>
      <c r="L11" s="43">
        <v>42</v>
      </c>
      <c r="M11" s="50">
        <f>J11+K11+L11</f>
        <v>124</v>
      </c>
      <c r="O11" s="12">
        <f t="shared" si="0"/>
        <v>197</v>
      </c>
    </row>
    <row r="12" spans="1:15" x14ac:dyDescent="0.25">
      <c r="A12" s="50">
        <v>10</v>
      </c>
      <c r="B12" s="32">
        <v>152</v>
      </c>
      <c r="C12" s="11" t="s">
        <v>228</v>
      </c>
      <c r="D12" s="11" t="s">
        <v>97</v>
      </c>
      <c r="E12" s="11" t="s">
        <v>387</v>
      </c>
      <c r="F12" s="12" t="s">
        <v>199</v>
      </c>
      <c r="G12" s="12">
        <v>34</v>
      </c>
      <c r="H12" s="12">
        <v>0</v>
      </c>
      <c r="I12" s="12">
        <v>36</v>
      </c>
      <c r="J12" s="43">
        <v>39</v>
      </c>
      <c r="K12" s="43">
        <v>39</v>
      </c>
      <c r="L12" s="43">
        <v>43</v>
      </c>
      <c r="M12" s="50">
        <f>J12+K12+L12</f>
        <v>121</v>
      </c>
      <c r="O12" s="12">
        <f t="shared" si="0"/>
        <v>191</v>
      </c>
    </row>
    <row r="13" spans="1:15" x14ac:dyDescent="0.25">
      <c r="A13" s="50">
        <v>11</v>
      </c>
      <c r="B13" s="32">
        <v>160</v>
      </c>
      <c r="C13" s="11" t="s">
        <v>140</v>
      </c>
      <c r="D13" s="11" t="s">
        <v>64</v>
      </c>
      <c r="E13" s="11" t="s">
        <v>65</v>
      </c>
      <c r="F13" s="12" t="s">
        <v>199</v>
      </c>
      <c r="G13" s="12">
        <v>35</v>
      </c>
      <c r="H13" s="12">
        <v>0</v>
      </c>
      <c r="I13" s="43">
        <v>40</v>
      </c>
      <c r="J13" s="43">
        <v>40</v>
      </c>
      <c r="K13" s="43">
        <v>40</v>
      </c>
      <c r="L13" s="12">
        <v>0</v>
      </c>
      <c r="M13" s="50">
        <f>+I13+J13+K13</f>
        <v>120</v>
      </c>
      <c r="O13" s="12">
        <f t="shared" si="0"/>
        <v>155</v>
      </c>
    </row>
    <row r="14" spans="1:15" x14ac:dyDescent="0.25">
      <c r="A14" s="50" t="s">
        <v>603</v>
      </c>
      <c r="B14" s="7">
        <v>154</v>
      </c>
      <c r="C14" s="11" t="s">
        <v>234</v>
      </c>
      <c r="D14" s="11" t="s">
        <v>133</v>
      </c>
      <c r="E14" s="11" t="s">
        <v>54</v>
      </c>
      <c r="F14" s="12" t="s">
        <v>199</v>
      </c>
      <c r="G14" s="12">
        <v>29</v>
      </c>
      <c r="H14" s="12">
        <v>0</v>
      </c>
      <c r="I14" s="12">
        <v>0</v>
      </c>
      <c r="J14" s="43">
        <v>38</v>
      </c>
      <c r="K14" s="43">
        <v>38</v>
      </c>
      <c r="L14" s="43">
        <v>41</v>
      </c>
      <c r="M14" s="50">
        <f>J14+K14+L14</f>
        <v>117</v>
      </c>
      <c r="O14" s="12">
        <f t="shared" si="0"/>
        <v>146</v>
      </c>
    </row>
    <row r="15" spans="1:15" x14ac:dyDescent="0.25">
      <c r="A15" s="50" t="s">
        <v>603</v>
      </c>
      <c r="B15" s="33">
        <v>166</v>
      </c>
      <c r="C15" s="11" t="s">
        <v>205</v>
      </c>
      <c r="D15" s="11" t="s">
        <v>53</v>
      </c>
      <c r="E15" s="11" t="s">
        <v>54</v>
      </c>
      <c r="F15" s="12" t="s">
        <v>199</v>
      </c>
      <c r="G15" s="43">
        <v>33</v>
      </c>
      <c r="H15" s="12">
        <v>0</v>
      </c>
      <c r="I15" s="12">
        <v>0</v>
      </c>
      <c r="J15" s="43">
        <v>42</v>
      </c>
      <c r="K15" s="43">
        <v>42</v>
      </c>
      <c r="L15" s="12">
        <v>0</v>
      </c>
      <c r="M15" s="50">
        <f>G15+J15+K15</f>
        <v>117</v>
      </c>
      <c r="O15" s="12">
        <f t="shared" si="0"/>
        <v>117</v>
      </c>
    </row>
    <row r="16" spans="1:15" x14ac:dyDescent="0.25">
      <c r="A16" s="50">
        <v>14</v>
      </c>
      <c r="B16" s="7">
        <v>156</v>
      </c>
      <c r="C16" s="11" t="s">
        <v>238</v>
      </c>
      <c r="D16" s="11" t="s">
        <v>126</v>
      </c>
      <c r="E16" s="11" t="s">
        <v>127</v>
      </c>
      <c r="F16" s="12" t="s">
        <v>199</v>
      </c>
      <c r="G16" s="12">
        <v>26</v>
      </c>
      <c r="H16" s="12">
        <v>0</v>
      </c>
      <c r="I16" s="43">
        <v>37</v>
      </c>
      <c r="J16" s="43">
        <v>37</v>
      </c>
      <c r="K16" s="43">
        <v>37</v>
      </c>
      <c r="L16" s="12">
        <v>0</v>
      </c>
      <c r="M16" s="50">
        <f>I16+J16+K16</f>
        <v>111</v>
      </c>
      <c r="O16" s="12">
        <f t="shared" si="0"/>
        <v>137</v>
      </c>
    </row>
    <row r="17" spans="1:15" s="48" customFormat="1" x14ac:dyDescent="0.25">
      <c r="A17" s="51"/>
      <c r="B17" s="52">
        <v>150</v>
      </c>
      <c r="C17" s="53" t="s">
        <v>201</v>
      </c>
      <c r="D17" s="53" t="s">
        <v>202</v>
      </c>
      <c r="E17" s="53" t="s">
        <v>25</v>
      </c>
      <c r="F17" s="47" t="s">
        <v>199</v>
      </c>
      <c r="G17" s="47">
        <v>48</v>
      </c>
      <c r="H17" s="47">
        <v>0</v>
      </c>
      <c r="I17" s="47">
        <v>0</v>
      </c>
      <c r="J17" s="47">
        <v>0</v>
      </c>
      <c r="K17" s="47">
        <v>0</v>
      </c>
      <c r="L17" s="47">
        <v>48</v>
      </c>
      <c r="M17" s="51"/>
      <c r="N17" s="47"/>
      <c r="O17" s="47">
        <f t="shared" si="0"/>
        <v>96</v>
      </c>
    </row>
    <row r="18" spans="1:15" x14ac:dyDescent="0.25">
      <c r="B18" s="7">
        <v>169</v>
      </c>
      <c r="C18" s="11" t="s">
        <v>230</v>
      </c>
      <c r="D18" s="11" t="s">
        <v>231</v>
      </c>
      <c r="E18" s="11" t="s">
        <v>31</v>
      </c>
      <c r="F18" s="12" t="s">
        <v>199</v>
      </c>
      <c r="G18" s="12">
        <v>31</v>
      </c>
      <c r="H18" s="12">
        <v>0</v>
      </c>
      <c r="I18" s="12">
        <v>42</v>
      </c>
      <c r="J18" s="12">
        <v>0</v>
      </c>
      <c r="K18" s="12">
        <v>0</v>
      </c>
      <c r="L18" s="12">
        <v>0</v>
      </c>
      <c r="O18" s="12">
        <f t="shared" si="0"/>
        <v>73</v>
      </c>
    </row>
    <row r="19" spans="1:15" x14ac:dyDescent="0.25">
      <c r="B19" s="7">
        <v>170</v>
      </c>
      <c r="C19" s="11" t="s">
        <v>236</v>
      </c>
      <c r="D19" s="11" t="s">
        <v>237</v>
      </c>
      <c r="E19" s="11" t="s">
        <v>127</v>
      </c>
      <c r="F19" s="12" t="s">
        <v>199</v>
      </c>
      <c r="G19" s="12">
        <v>27</v>
      </c>
      <c r="H19" s="12">
        <v>0</v>
      </c>
      <c r="I19" s="12">
        <v>38</v>
      </c>
      <c r="J19" s="12">
        <v>0</v>
      </c>
      <c r="K19" s="12">
        <v>0</v>
      </c>
      <c r="L19" s="12">
        <v>0</v>
      </c>
      <c r="O19" s="12">
        <f t="shared" si="0"/>
        <v>65</v>
      </c>
    </row>
    <row r="20" spans="1:15" x14ac:dyDescent="0.25">
      <c r="B20" s="32">
        <v>174</v>
      </c>
      <c r="C20" s="11" t="s">
        <v>148</v>
      </c>
      <c r="D20" s="11" t="s">
        <v>200</v>
      </c>
      <c r="E20" s="11" t="s">
        <v>62</v>
      </c>
      <c r="F20" s="12" t="s">
        <v>199</v>
      </c>
      <c r="G20" s="12">
        <v>49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O20" s="12">
        <f t="shared" si="0"/>
        <v>49</v>
      </c>
    </row>
    <row r="21" spans="1:15" x14ac:dyDescent="0.25">
      <c r="B21" s="32">
        <v>167</v>
      </c>
      <c r="C21" s="11" t="s">
        <v>212</v>
      </c>
      <c r="D21" s="11" t="s">
        <v>213</v>
      </c>
      <c r="E21" s="11" t="s">
        <v>214</v>
      </c>
      <c r="F21" s="12" t="s">
        <v>199</v>
      </c>
      <c r="G21" s="12">
        <v>42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O21" s="12">
        <f t="shared" si="0"/>
        <v>42</v>
      </c>
    </row>
    <row r="22" spans="1:15" x14ac:dyDescent="0.25">
      <c r="B22" s="32">
        <v>172</v>
      </c>
      <c r="C22" s="11" t="s">
        <v>217</v>
      </c>
      <c r="D22" s="11" t="s">
        <v>218</v>
      </c>
      <c r="E22" s="11" t="s">
        <v>57</v>
      </c>
      <c r="F22" s="12" t="s">
        <v>199</v>
      </c>
      <c r="G22" s="12">
        <v>40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O22" s="12">
        <f t="shared" si="0"/>
        <v>40</v>
      </c>
    </row>
    <row r="23" spans="1:15" x14ac:dyDescent="0.25">
      <c r="B23" s="12">
        <v>176</v>
      </c>
      <c r="C23" s="11" t="s">
        <v>530</v>
      </c>
      <c r="D23" s="11" t="s">
        <v>531</v>
      </c>
      <c r="E23" s="11" t="s">
        <v>387</v>
      </c>
      <c r="F23" s="12" t="s">
        <v>199</v>
      </c>
      <c r="G23" s="12">
        <v>0</v>
      </c>
      <c r="H23" s="12">
        <v>0</v>
      </c>
      <c r="I23" s="12">
        <v>39</v>
      </c>
      <c r="J23" s="12">
        <v>0</v>
      </c>
      <c r="K23" s="12">
        <v>0</v>
      </c>
      <c r="L23" s="12">
        <v>0</v>
      </c>
      <c r="O23" s="12">
        <f t="shared" si="0"/>
        <v>39</v>
      </c>
    </row>
    <row r="24" spans="1:15" x14ac:dyDescent="0.25">
      <c r="B24" s="32">
        <v>161</v>
      </c>
      <c r="C24" s="11" t="s">
        <v>221</v>
      </c>
      <c r="D24" s="11" t="s">
        <v>222</v>
      </c>
      <c r="E24" s="11" t="s">
        <v>127</v>
      </c>
      <c r="F24" s="12" t="s">
        <v>199</v>
      </c>
      <c r="G24" s="12">
        <v>38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O24" s="12">
        <f t="shared" si="0"/>
        <v>38</v>
      </c>
    </row>
    <row r="25" spans="1:15" x14ac:dyDescent="0.25">
      <c r="B25" s="32">
        <v>155</v>
      </c>
      <c r="C25" s="11" t="s">
        <v>223</v>
      </c>
      <c r="D25" s="11" t="s">
        <v>224</v>
      </c>
      <c r="E25" s="11" t="s">
        <v>54</v>
      </c>
      <c r="F25" s="12" t="s">
        <v>199</v>
      </c>
      <c r="G25" s="12">
        <v>37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O25" s="12">
        <f t="shared" si="0"/>
        <v>37</v>
      </c>
    </row>
    <row r="26" spans="1:15" x14ac:dyDescent="0.25">
      <c r="B26" s="32">
        <v>175</v>
      </c>
      <c r="C26" s="11" t="s">
        <v>225</v>
      </c>
      <c r="D26" s="11" t="s">
        <v>226</v>
      </c>
      <c r="E26" s="11" t="s">
        <v>227</v>
      </c>
      <c r="F26" s="12" t="s">
        <v>199</v>
      </c>
      <c r="G26" s="12">
        <v>36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O26" s="12">
        <f t="shared" si="0"/>
        <v>36</v>
      </c>
    </row>
    <row r="27" spans="1:15" x14ac:dyDescent="0.25">
      <c r="B27" s="7">
        <v>157</v>
      </c>
      <c r="C27" s="11" t="s">
        <v>232</v>
      </c>
      <c r="D27" s="27" t="s">
        <v>233</v>
      </c>
      <c r="E27" s="11" t="s">
        <v>182</v>
      </c>
      <c r="F27" s="12" t="s">
        <v>199</v>
      </c>
      <c r="G27" s="12">
        <v>30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O27" s="12">
        <f t="shared" si="0"/>
        <v>30</v>
      </c>
    </row>
    <row r="28" spans="1:15" x14ac:dyDescent="0.25">
      <c r="B28" s="7">
        <v>158</v>
      </c>
      <c r="C28" s="11" t="s">
        <v>235</v>
      </c>
      <c r="D28" s="11" t="s">
        <v>204</v>
      </c>
      <c r="E28" s="11" t="s">
        <v>18</v>
      </c>
      <c r="F28" s="12" t="s">
        <v>199</v>
      </c>
      <c r="G28" s="12">
        <v>28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O28" s="12">
        <f t="shared" si="0"/>
        <v>28</v>
      </c>
    </row>
  </sheetData>
  <sortState ref="B1:M28">
    <sortCondition descending="1" ref="M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J22" sqref="J22"/>
    </sheetView>
  </sheetViews>
  <sheetFormatPr defaultColWidth="8.85546875" defaultRowHeight="15" x14ac:dyDescent="0.25"/>
  <cols>
    <col min="1" max="1" width="8.85546875" style="50"/>
    <col min="2" max="2" width="8.85546875" style="12"/>
    <col min="3" max="3" width="15.7109375" style="10" customWidth="1"/>
    <col min="4" max="4" width="18.28515625" style="10" customWidth="1"/>
    <col min="5" max="5" width="18.140625" style="10" customWidth="1"/>
    <col min="6" max="7" width="8.85546875" style="12"/>
    <col min="8" max="8" width="10.28515625" style="12" customWidth="1"/>
    <col min="9" max="12" width="8.85546875" style="12"/>
    <col min="13" max="13" width="8.85546875" style="50"/>
    <col min="14" max="14" width="8.85546875" style="10"/>
    <col min="15" max="15" width="8.85546875" style="12"/>
    <col min="16" max="16384" width="8.85546875" style="10"/>
  </cols>
  <sheetData>
    <row r="1" spans="1:15" x14ac:dyDescent="0.25">
      <c r="B1" s="29" t="s">
        <v>9</v>
      </c>
      <c r="C1" s="30" t="s">
        <v>10</v>
      </c>
      <c r="D1" s="30" t="s">
        <v>11</v>
      </c>
      <c r="E1" s="30" t="s">
        <v>12</v>
      </c>
      <c r="F1" s="29" t="s">
        <v>13</v>
      </c>
      <c r="G1" s="29" t="s">
        <v>4</v>
      </c>
      <c r="H1" s="29" t="s">
        <v>5</v>
      </c>
      <c r="I1" s="29" t="s">
        <v>6</v>
      </c>
      <c r="J1" s="29" t="s">
        <v>570</v>
      </c>
      <c r="K1" s="29" t="s">
        <v>570</v>
      </c>
      <c r="L1" s="29" t="s">
        <v>7</v>
      </c>
      <c r="M1" s="50" t="s">
        <v>585</v>
      </c>
      <c r="O1" s="29" t="s">
        <v>14</v>
      </c>
    </row>
    <row r="2" spans="1:15" x14ac:dyDescent="0.25">
      <c r="A2" s="50" t="s">
        <v>591</v>
      </c>
      <c r="B2" s="29" t="s">
        <v>0</v>
      </c>
      <c r="C2" s="30" t="s">
        <v>1</v>
      </c>
      <c r="D2" s="30" t="s">
        <v>1</v>
      </c>
      <c r="E2" s="30" t="s">
        <v>2</v>
      </c>
      <c r="F2" s="29" t="s">
        <v>3</v>
      </c>
      <c r="G2" s="67" t="s">
        <v>15</v>
      </c>
      <c r="H2" s="29" t="s">
        <v>103</v>
      </c>
      <c r="I2" s="67" t="s">
        <v>513</v>
      </c>
      <c r="J2" s="29" t="s">
        <v>513</v>
      </c>
      <c r="K2" s="29" t="s">
        <v>513</v>
      </c>
      <c r="L2" s="29" t="s">
        <v>15</v>
      </c>
      <c r="M2" s="50" t="s">
        <v>8</v>
      </c>
      <c r="O2" s="29" t="s">
        <v>8</v>
      </c>
    </row>
    <row r="3" spans="1:15" x14ac:dyDescent="0.25">
      <c r="A3" s="50">
        <v>1</v>
      </c>
      <c r="B3" s="12">
        <v>207</v>
      </c>
      <c r="C3" s="10" t="s">
        <v>242</v>
      </c>
      <c r="D3" s="10" t="s">
        <v>109</v>
      </c>
      <c r="E3" s="10" t="s">
        <v>25</v>
      </c>
      <c r="F3" s="7" t="s">
        <v>239</v>
      </c>
      <c r="G3" s="12">
        <v>48</v>
      </c>
      <c r="H3" s="12">
        <v>0</v>
      </c>
      <c r="I3" s="12">
        <v>48</v>
      </c>
      <c r="J3" s="43">
        <v>50</v>
      </c>
      <c r="K3" s="43">
        <v>50</v>
      </c>
      <c r="L3" s="43">
        <v>50</v>
      </c>
      <c r="M3" s="50">
        <f>J3+K3+L3</f>
        <v>150</v>
      </c>
      <c r="O3" s="12">
        <f t="shared" ref="O3:O16" si="0">SUM(G3:L3)</f>
        <v>246</v>
      </c>
    </row>
    <row r="4" spans="1:15" x14ac:dyDescent="0.25">
      <c r="A4" s="50">
        <v>2</v>
      </c>
      <c r="B4" s="12">
        <v>204</v>
      </c>
      <c r="C4" s="10" t="s">
        <v>24</v>
      </c>
      <c r="D4" s="10" t="s">
        <v>240</v>
      </c>
      <c r="E4" s="10" t="s">
        <v>241</v>
      </c>
      <c r="F4" s="7" t="s">
        <v>239</v>
      </c>
      <c r="G4" s="12">
        <v>49</v>
      </c>
      <c r="H4" s="12">
        <v>0</v>
      </c>
      <c r="I4" s="43">
        <v>50</v>
      </c>
      <c r="J4" s="43">
        <v>49</v>
      </c>
      <c r="K4" s="43">
        <v>49</v>
      </c>
      <c r="L4" s="12">
        <v>49</v>
      </c>
      <c r="M4" s="50">
        <f>I4+J4+K4</f>
        <v>148</v>
      </c>
      <c r="O4" s="12">
        <f t="shared" si="0"/>
        <v>246</v>
      </c>
    </row>
    <row r="5" spans="1:15" x14ac:dyDescent="0.25">
      <c r="A5" s="50">
        <v>3</v>
      </c>
      <c r="B5" s="12">
        <v>210</v>
      </c>
      <c r="C5" s="10" t="s">
        <v>26</v>
      </c>
      <c r="D5" s="10" t="s">
        <v>157</v>
      </c>
      <c r="E5" s="10" t="s">
        <v>25</v>
      </c>
      <c r="F5" s="7" t="s">
        <v>239</v>
      </c>
      <c r="G5" s="43">
        <v>50</v>
      </c>
      <c r="H5" s="12">
        <v>0</v>
      </c>
      <c r="I5" s="43">
        <v>49</v>
      </c>
      <c r="J5" s="43">
        <v>48</v>
      </c>
      <c r="K5" s="12">
        <v>48</v>
      </c>
      <c r="L5" s="12">
        <v>0</v>
      </c>
      <c r="M5" s="50">
        <f>G5+I5+J5</f>
        <v>147</v>
      </c>
      <c r="O5" s="12">
        <f t="shared" si="0"/>
        <v>195</v>
      </c>
    </row>
    <row r="6" spans="1:15" x14ac:dyDescent="0.25">
      <c r="A6" s="50">
        <v>4</v>
      </c>
      <c r="B6" s="12">
        <f>B3+1</f>
        <v>208</v>
      </c>
      <c r="C6" s="10" t="s">
        <v>243</v>
      </c>
      <c r="D6" s="10" t="s">
        <v>155</v>
      </c>
      <c r="E6" s="10" t="s">
        <v>18</v>
      </c>
      <c r="F6" s="7" t="s">
        <v>239</v>
      </c>
      <c r="G6" s="43">
        <v>47</v>
      </c>
      <c r="H6" s="12">
        <v>0</v>
      </c>
      <c r="I6" s="12">
        <v>46</v>
      </c>
      <c r="J6" s="43">
        <v>47</v>
      </c>
      <c r="K6" s="12">
        <v>47</v>
      </c>
      <c r="L6" s="43">
        <v>48</v>
      </c>
      <c r="M6" s="50">
        <f>G6+J6+L6</f>
        <v>142</v>
      </c>
      <c r="O6" s="12">
        <f t="shared" si="0"/>
        <v>235</v>
      </c>
    </row>
    <row r="7" spans="1:15" x14ac:dyDescent="0.25">
      <c r="A7" s="50">
        <v>5</v>
      </c>
      <c r="B7" s="12">
        <v>201</v>
      </c>
      <c r="C7" s="10" t="s">
        <v>26</v>
      </c>
      <c r="D7" s="10" t="s">
        <v>244</v>
      </c>
      <c r="E7" s="10" t="s">
        <v>387</v>
      </c>
      <c r="F7" s="7" t="s">
        <v>239</v>
      </c>
      <c r="G7" s="43">
        <v>46</v>
      </c>
      <c r="H7" s="12">
        <v>0</v>
      </c>
      <c r="I7" s="12">
        <v>45</v>
      </c>
      <c r="J7" s="43">
        <v>46</v>
      </c>
      <c r="K7" s="43">
        <v>46</v>
      </c>
      <c r="L7" s="12">
        <v>44</v>
      </c>
      <c r="M7" s="50">
        <f>G7+J7+K7</f>
        <v>138</v>
      </c>
      <c r="O7" s="12">
        <f t="shared" si="0"/>
        <v>227</v>
      </c>
    </row>
    <row r="8" spans="1:15" x14ac:dyDescent="0.25">
      <c r="A8" s="50">
        <v>6</v>
      </c>
      <c r="B8" s="12">
        <v>211</v>
      </c>
      <c r="C8" s="10" t="s">
        <v>163</v>
      </c>
      <c r="D8" s="10" t="s">
        <v>247</v>
      </c>
      <c r="E8" s="10" t="s">
        <v>18</v>
      </c>
      <c r="F8" s="7" t="s">
        <v>239</v>
      </c>
      <c r="G8" s="12">
        <v>44</v>
      </c>
      <c r="H8" s="12">
        <v>0</v>
      </c>
      <c r="I8" s="12">
        <v>44</v>
      </c>
      <c r="J8" s="43">
        <v>45</v>
      </c>
      <c r="K8" s="43">
        <v>45</v>
      </c>
      <c r="L8" s="43">
        <v>45</v>
      </c>
      <c r="M8" s="50">
        <f>J8+K8+L8</f>
        <v>135</v>
      </c>
      <c r="O8" s="12">
        <f t="shared" si="0"/>
        <v>223</v>
      </c>
    </row>
    <row r="9" spans="1:15" x14ac:dyDescent="0.25">
      <c r="A9" s="50">
        <v>7</v>
      </c>
      <c r="B9" s="12">
        <v>213</v>
      </c>
      <c r="C9" s="10" t="s">
        <v>96</v>
      </c>
      <c r="D9" s="10" t="s">
        <v>248</v>
      </c>
      <c r="E9" s="10" t="s">
        <v>18</v>
      </c>
      <c r="F9" s="7" t="s">
        <v>239</v>
      </c>
      <c r="G9" s="43">
        <v>43</v>
      </c>
      <c r="H9" s="12">
        <v>0</v>
      </c>
      <c r="I9" s="12">
        <v>43</v>
      </c>
      <c r="J9" s="43">
        <v>44</v>
      </c>
      <c r="K9" s="43">
        <v>44</v>
      </c>
      <c r="L9" s="54">
        <v>43</v>
      </c>
      <c r="M9" s="50">
        <f>G9+J9+K9</f>
        <v>131</v>
      </c>
      <c r="O9" s="12">
        <f t="shared" si="0"/>
        <v>217</v>
      </c>
    </row>
    <row r="10" spans="1:15" x14ac:dyDescent="0.25">
      <c r="A10" s="50">
        <v>8</v>
      </c>
      <c r="B10" s="7">
        <v>212</v>
      </c>
      <c r="C10" s="10" t="s">
        <v>255</v>
      </c>
      <c r="D10" s="10" t="s">
        <v>220</v>
      </c>
      <c r="E10" s="10" t="s">
        <v>387</v>
      </c>
      <c r="F10" s="7" t="s">
        <v>239</v>
      </c>
      <c r="G10" s="43">
        <v>38</v>
      </c>
      <c r="H10" s="12">
        <v>0</v>
      </c>
      <c r="I10" s="12">
        <v>36</v>
      </c>
      <c r="J10" s="43">
        <v>43</v>
      </c>
      <c r="K10" s="43">
        <v>43</v>
      </c>
      <c r="L10" s="12">
        <v>0</v>
      </c>
      <c r="M10" s="50">
        <f>G10+J10+K10</f>
        <v>124</v>
      </c>
      <c r="O10" s="12">
        <f t="shared" si="0"/>
        <v>160</v>
      </c>
    </row>
    <row r="11" spans="1:15" x14ac:dyDescent="0.25">
      <c r="A11" s="50" t="s">
        <v>586</v>
      </c>
      <c r="B11" s="12">
        <v>214</v>
      </c>
      <c r="C11" s="10" t="s">
        <v>250</v>
      </c>
      <c r="D11" s="10" t="s">
        <v>251</v>
      </c>
      <c r="E11" s="10" t="s">
        <v>387</v>
      </c>
      <c r="F11" s="7" t="s">
        <v>239</v>
      </c>
      <c r="G11" s="43">
        <v>41</v>
      </c>
      <c r="H11" s="12">
        <v>0</v>
      </c>
      <c r="I11" s="12">
        <v>34</v>
      </c>
      <c r="J11" s="43">
        <v>41</v>
      </c>
      <c r="K11" s="43">
        <v>41</v>
      </c>
      <c r="L11" s="12">
        <v>40</v>
      </c>
      <c r="M11" s="50">
        <f>G11+J11+K11</f>
        <v>123</v>
      </c>
      <c r="O11" s="12">
        <f t="shared" si="0"/>
        <v>197</v>
      </c>
    </row>
    <row r="12" spans="1:15" x14ac:dyDescent="0.25">
      <c r="A12" s="50" t="s">
        <v>586</v>
      </c>
      <c r="B12" s="12">
        <v>205</v>
      </c>
      <c r="C12" s="10" t="s">
        <v>30</v>
      </c>
      <c r="D12" s="10" t="s">
        <v>254</v>
      </c>
      <c r="E12" s="10" t="s">
        <v>18</v>
      </c>
      <c r="F12" s="7" t="s">
        <v>239</v>
      </c>
      <c r="G12" s="43">
        <v>39</v>
      </c>
      <c r="H12" s="12">
        <v>0</v>
      </c>
      <c r="I12" s="12">
        <v>37</v>
      </c>
      <c r="J12" s="43">
        <v>42</v>
      </c>
      <c r="K12" s="43">
        <v>42</v>
      </c>
      <c r="L12" s="12">
        <v>0</v>
      </c>
      <c r="M12" s="50">
        <f>G12+J12+K12</f>
        <v>123</v>
      </c>
      <c r="O12" s="12">
        <f t="shared" si="0"/>
        <v>160</v>
      </c>
    </row>
    <row r="13" spans="1:15" x14ac:dyDescent="0.25">
      <c r="A13" s="50">
        <v>11</v>
      </c>
      <c r="B13" s="12">
        <v>200</v>
      </c>
      <c r="C13" s="10" t="s">
        <v>249</v>
      </c>
      <c r="D13" s="10" t="s">
        <v>74</v>
      </c>
      <c r="E13" s="10" t="s">
        <v>532</v>
      </c>
      <c r="F13" s="7" t="s">
        <v>239</v>
      </c>
      <c r="G13" s="43">
        <v>42</v>
      </c>
      <c r="H13" s="12">
        <v>0</v>
      </c>
      <c r="I13" s="43">
        <v>39</v>
      </c>
      <c r="J13" s="12">
        <v>0</v>
      </c>
      <c r="K13" s="12">
        <v>0</v>
      </c>
      <c r="L13" s="43">
        <v>41</v>
      </c>
      <c r="M13" s="50">
        <f>G13+I13+L13</f>
        <v>122</v>
      </c>
      <c r="O13" s="12">
        <f t="shared" si="0"/>
        <v>122</v>
      </c>
    </row>
    <row r="14" spans="1:15" s="48" customFormat="1" x14ac:dyDescent="0.25">
      <c r="A14" s="51"/>
      <c r="B14" s="47">
        <v>215</v>
      </c>
      <c r="C14" s="48" t="s">
        <v>250</v>
      </c>
      <c r="D14" s="48" t="s">
        <v>539</v>
      </c>
      <c r="E14" s="48" t="s">
        <v>540</v>
      </c>
      <c r="F14" s="47" t="s">
        <v>239</v>
      </c>
      <c r="G14" s="47">
        <v>0</v>
      </c>
      <c r="H14" s="47">
        <v>0</v>
      </c>
      <c r="I14" s="47">
        <v>38</v>
      </c>
      <c r="J14" s="47">
        <v>0</v>
      </c>
      <c r="K14" s="47">
        <v>0</v>
      </c>
      <c r="L14" s="47">
        <v>42</v>
      </c>
      <c r="M14" s="51"/>
      <c r="O14" s="47">
        <f t="shared" si="0"/>
        <v>80</v>
      </c>
    </row>
    <row r="15" spans="1:15" x14ac:dyDescent="0.25">
      <c r="B15" s="12">
        <v>202</v>
      </c>
      <c r="C15" s="10" t="s">
        <v>92</v>
      </c>
      <c r="D15" s="10" t="s">
        <v>534</v>
      </c>
      <c r="E15" s="10" t="s">
        <v>387</v>
      </c>
      <c r="F15" s="12" t="s">
        <v>239</v>
      </c>
      <c r="G15" s="12">
        <v>0</v>
      </c>
      <c r="H15" s="12">
        <v>0</v>
      </c>
      <c r="I15" s="12">
        <v>47</v>
      </c>
      <c r="J15" s="12">
        <v>0</v>
      </c>
      <c r="K15" s="12">
        <v>0</v>
      </c>
      <c r="L15" s="12">
        <v>0</v>
      </c>
      <c r="O15" s="12">
        <f t="shared" si="0"/>
        <v>47</v>
      </c>
    </row>
    <row r="16" spans="1:15" x14ac:dyDescent="0.25">
      <c r="B16" s="12">
        <v>221</v>
      </c>
      <c r="C16" s="10" t="s">
        <v>39</v>
      </c>
      <c r="D16" s="10" t="s">
        <v>597</v>
      </c>
      <c r="E16" s="10" t="s">
        <v>340</v>
      </c>
      <c r="F16" s="12" t="s">
        <v>239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47</v>
      </c>
      <c r="O16" s="12">
        <f t="shared" si="0"/>
        <v>47</v>
      </c>
    </row>
    <row r="17" spans="2:15" x14ac:dyDescent="0.25">
      <c r="B17" s="12">
        <v>220</v>
      </c>
      <c r="C17" s="10" t="s">
        <v>598</v>
      </c>
      <c r="D17" s="10" t="s">
        <v>597</v>
      </c>
      <c r="E17" s="10" t="s">
        <v>340</v>
      </c>
      <c r="F17" s="12" t="s">
        <v>239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46</v>
      </c>
      <c r="O17" s="12">
        <v>46</v>
      </c>
    </row>
    <row r="18" spans="2:15" x14ac:dyDescent="0.25">
      <c r="B18" s="12">
        <v>209</v>
      </c>
      <c r="C18" s="10" t="s">
        <v>245</v>
      </c>
      <c r="D18" s="10" t="s">
        <v>187</v>
      </c>
      <c r="E18" s="10" t="s">
        <v>246</v>
      </c>
      <c r="F18" s="7" t="s">
        <v>239</v>
      </c>
      <c r="G18" s="12">
        <v>45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O18" s="12">
        <f t="shared" ref="O18:O23" si="1">SUM(G18:L18)</f>
        <v>45</v>
      </c>
    </row>
    <row r="19" spans="2:15" x14ac:dyDescent="0.25">
      <c r="B19" s="12">
        <v>217</v>
      </c>
      <c r="C19" s="10" t="s">
        <v>535</v>
      </c>
      <c r="D19" s="10" t="s">
        <v>22</v>
      </c>
      <c r="E19" s="10" t="s">
        <v>533</v>
      </c>
      <c r="F19" s="12" t="s">
        <v>239</v>
      </c>
      <c r="G19" s="12">
        <v>0</v>
      </c>
      <c r="H19" s="12">
        <v>0</v>
      </c>
      <c r="I19" s="12">
        <v>42</v>
      </c>
      <c r="J19" s="12">
        <v>0</v>
      </c>
      <c r="K19" s="12">
        <v>0</v>
      </c>
      <c r="L19" s="12">
        <v>0</v>
      </c>
      <c r="O19" s="12">
        <f t="shared" si="1"/>
        <v>42</v>
      </c>
    </row>
    <row r="20" spans="2:15" x14ac:dyDescent="0.25">
      <c r="B20" s="12">
        <v>216</v>
      </c>
      <c r="C20" s="10" t="s">
        <v>26</v>
      </c>
      <c r="D20" s="10" t="s">
        <v>536</v>
      </c>
      <c r="E20" s="10" t="s">
        <v>533</v>
      </c>
      <c r="F20" s="12" t="s">
        <v>239</v>
      </c>
      <c r="G20" s="12">
        <v>0</v>
      </c>
      <c r="H20" s="12">
        <v>0</v>
      </c>
      <c r="I20" s="12">
        <v>41</v>
      </c>
      <c r="J20" s="12">
        <v>0</v>
      </c>
      <c r="K20" s="12">
        <v>0</v>
      </c>
      <c r="L20" s="12">
        <v>0</v>
      </c>
      <c r="O20" s="12">
        <f t="shared" si="1"/>
        <v>41</v>
      </c>
    </row>
    <row r="21" spans="2:15" x14ac:dyDescent="0.25">
      <c r="B21" s="12">
        <v>206</v>
      </c>
      <c r="C21" s="10" t="s">
        <v>252</v>
      </c>
      <c r="D21" s="10" t="s">
        <v>102</v>
      </c>
      <c r="E21" s="10" t="s">
        <v>533</v>
      </c>
      <c r="F21" s="7" t="s">
        <v>239</v>
      </c>
      <c r="G21" s="12">
        <v>40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O21" s="12">
        <f t="shared" si="1"/>
        <v>40</v>
      </c>
    </row>
    <row r="22" spans="2:15" x14ac:dyDescent="0.25">
      <c r="B22" s="12">
        <v>219</v>
      </c>
      <c r="C22" s="10" t="s">
        <v>537</v>
      </c>
      <c r="D22" s="10" t="s">
        <v>538</v>
      </c>
      <c r="E22" s="10" t="s">
        <v>25</v>
      </c>
      <c r="F22" s="12" t="s">
        <v>239</v>
      </c>
      <c r="G22" s="12">
        <v>0</v>
      </c>
      <c r="H22" s="12">
        <v>0</v>
      </c>
      <c r="I22" s="12">
        <v>40</v>
      </c>
      <c r="J22" s="12">
        <v>0</v>
      </c>
      <c r="K22" s="12">
        <v>0</v>
      </c>
      <c r="L22" s="12">
        <v>0</v>
      </c>
      <c r="O22" s="12">
        <f t="shared" si="1"/>
        <v>40</v>
      </c>
    </row>
    <row r="23" spans="2:15" x14ac:dyDescent="0.25">
      <c r="B23" s="12">
        <v>218</v>
      </c>
      <c r="C23" s="10" t="s">
        <v>191</v>
      </c>
      <c r="D23" s="10" t="s">
        <v>531</v>
      </c>
      <c r="E23" s="10" t="s">
        <v>387</v>
      </c>
      <c r="F23" s="12" t="s">
        <v>239</v>
      </c>
      <c r="G23" s="12">
        <v>0</v>
      </c>
      <c r="H23" s="12">
        <v>0</v>
      </c>
      <c r="I23" s="12">
        <v>35</v>
      </c>
      <c r="J23" s="12">
        <v>0</v>
      </c>
      <c r="K23" s="12">
        <v>0</v>
      </c>
      <c r="L23" s="12">
        <v>0</v>
      </c>
      <c r="O23" s="12">
        <f t="shared" si="1"/>
        <v>35</v>
      </c>
    </row>
  </sheetData>
  <sortState ref="B2:M13">
    <sortCondition descending="1" ref="M1"/>
  </sortState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2" workbookViewId="0">
      <selection activeCell="M2" sqref="M1:M1048576"/>
    </sheetView>
  </sheetViews>
  <sheetFormatPr defaultColWidth="8.85546875" defaultRowHeight="15" x14ac:dyDescent="0.25"/>
  <cols>
    <col min="1" max="1" width="8.85546875" style="50"/>
    <col min="2" max="2" width="8.85546875" style="12"/>
    <col min="3" max="3" width="14.42578125" style="10" customWidth="1"/>
    <col min="4" max="4" width="18.28515625" style="10" customWidth="1"/>
    <col min="5" max="5" width="19.7109375" style="10" customWidth="1"/>
    <col min="6" max="7" width="8.85546875" style="12"/>
    <col min="8" max="8" width="10" style="12" customWidth="1"/>
    <col min="9" max="12" width="8.85546875" style="12"/>
    <col min="13" max="13" width="8.85546875" style="50"/>
    <col min="14" max="14" width="8.85546875" style="10"/>
    <col min="15" max="15" width="8.85546875" style="12"/>
    <col min="16" max="16384" width="8.85546875" style="10"/>
  </cols>
  <sheetData>
    <row r="1" spans="1:15" x14ac:dyDescent="0.25">
      <c r="B1" s="29" t="s">
        <v>9</v>
      </c>
      <c r="C1" s="30" t="s">
        <v>10</v>
      </c>
      <c r="D1" s="30" t="s">
        <v>11</v>
      </c>
      <c r="E1" s="30" t="s">
        <v>12</v>
      </c>
      <c r="F1" s="29" t="s">
        <v>13</v>
      </c>
      <c r="G1" s="29" t="s">
        <v>4</v>
      </c>
      <c r="H1" s="29" t="s">
        <v>5</v>
      </c>
      <c r="I1" s="29" t="s">
        <v>6</v>
      </c>
      <c r="J1" s="29" t="s">
        <v>570</v>
      </c>
      <c r="K1" s="29" t="s">
        <v>570</v>
      </c>
      <c r="L1" s="29" t="s">
        <v>7</v>
      </c>
      <c r="M1" s="50" t="s">
        <v>585</v>
      </c>
      <c r="O1" s="29" t="s">
        <v>14</v>
      </c>
    </row>
    <row r="2" spans="1:15" x14ac:dyDescent="0.25">
      <c r="A2" s="50" t="s">
        <v>591</v>
      </c>
      <c r="B2" s="29" t="s">
        <v>0</v>
      </c>
      <c r="C2" s="30" t="s">
        <v>1</v>
      </c>
      <c r="D2" s="30" t="s">
        <v>1</v>
      </c>
      <c r="E2" s="30" t="s">
        <v>2</v>
      </c>
      <c r="F2" s="29" t="s">
        <v>3</v>
      </c>
      <c r="G2" s="67" t="s">
        <v>15</v>
      </c>
      <c r="H2" s="29" t="s">
        <v>103</v>
      </c>
      <c r="I2" s="67" t="s">
        <v>513</v>
      </c>
      <c r="J2" s="29" t="s">
        <v>513</v>
      </c>
      <c r="K2" s="29" t="s">
        <v>513</v>
      </c>
      <c r="L2" s="29" t="s">
        <v>15</v>
      </c>
      <c r="M2" s="50" t="s">
        <v>8</v>
      </c>
      <c r="O2" s="29" t="s">
        <v>8</v>
      </c>
    </row>
    <row r="3" spans="1:15" x14ac:dyDescent="0.25">
      <c r="A3" s="50">
        <v>1</v>
      </c>
      <c r="B3" s="12">
        <v>262</v>
      </c>
      <c r="C3" s="6" t="s">
        <v>256</v>
      </c>
      <c r="D3" s="6" t="s">
        <v>257</v>
      </c>
      <c r="E3" s="10" t="s">
        <v>387</v>
      </c>
      <c r="F3" s="7" t="s">
        <v>258</v>
      </c>
      <c r="G3" s="43">
        <v>50</v>
      </c>
      <c r="H3" s="12">
        <v>0</v>
      </c>
      <c r="I3" s="43">
        <v>50</v>
      </c>
      <c r="J3" s="43">
        <v>50</v>
      </c>
      <c r="K3" s="12">
        <v>50</v>
      </c>
      <c r="L3" s="12">
        <v>50</v>
      </c>
      <c r="M3" s="50">
        <f>G3+I3+J3</f>
        <v>150</v>
      </c>
      <c r="O3" s="12">
        <f t="shared" ref="O3:O15" si="0">SUM(G3:L3)</f>
        <v>250</v>
      </c>
    </row>
    <row r="4" spans="1:15" x14ac:dyDescent="0.25">
      <c r="A4" s="50">
        <v>2</v>
      </c>
      <c r="B4" s="12">
        <v>260</v>
      </c>
      <c r="C4" s="10" t="s">
        <v>259</v>
      </c>
      <c r="D4" s="10" t="s">
        <v>260</v>
      </c>
      <c r="E4" s="10" t="s">
        <v>387</v>
      </c>
      <c r="F4" s="7" t="s">
        <v>258</v>
      </c>
      <c r="G4" s="12">
        <v>48</v>
      </c>
      <c r="H4" s="12">
        <v>0</v>
      </c>
      <c r="I4" s="12">
        <v>48</v>
      </c>
      <c r="J4" s="43">
        <v>49</v>
      </c>
      <c r="K4" s="43">
        <v>49</v>
      </c>
      <c r="L4" s="43">
        <v>49</v>
      </c>
      <c r="M4" s="50">
        <f>J4+K4+L4</f>
        <v>147</v>
      </c>
      <c r="O4" s="12">
        <f t="shared" si="0"/>
        <v>243</v>
      </c>
    </row>
    <row r="5" spans="1:15" x14ac:dyDescent="0.25">
      <c r="A5" s="50">
        <v>3</v>
      </c>
      <c r="B5" s="7">
        <v>250</v>
      </c>
      <c r="C5" s="10" t="s">
        <v>206</v>
      </c>
      <c r="D5" s="10" t="s">
        <v>179</v>
      </c>
      <c r="E5" s="10" t="s">
        <v>25</v>
      </c>
      <c r="F5" s="7" t="s">
        <v>258</v>
      </c>
      <c r="G5" s="43">
        <v>49</v>
      </c>
      <c r="H5" s="12">
        <v>0</v>
      </c>
      <c r="I5" s="43">
        <v>49</v>
      </c>
      <c r="J5" s="43">
        <v>48</v>
      </c>
      <c r="K5" s="12">
        <v>48</v>
      </c>
      <c r="L5" s="12">
        <v>48</v>
      </c>
      <c r="M5" s="50">
        <f>G5+I5+J5</f>
        <v>146</v>
      </c>
      <c r="O5" s="12">
        <f t="shared" si="0"/>
        <v>242</v>
      </c>
    </row>
    <row r="6" spans="1:15" x14ac:dyDescent="0.25">
      <c r="A6" s="50">
        <v>4</v>
      </c>
      <c r="B6" s="7">
        <v>261</v>
      </c>
      <c r="C6" s="10" t="s">
        <v>261</v>
      </c>
      <c r="D6" s="10" t="s">
        <v>260</v>
      </c>
      <c r="E6" s="10" t="s">
        <v>387</v>
      </c>
      <c r="F6" s="7" t="s">
        <v>258</v>
      </c>
      <c r="G6" s="43">
        <v>47</v>
      </c>
      <c r="H6" s="12">
        <v>0</v>
      </c>
      <c r="I6" s="43">
        <v>47</v>
      </c>
      <c r="J6" s="12">
        <v>0</v>
      </c>
      <c r="K6" s="12">
        <v>0</v>
      </c>
      <c r="L6" s="43">
        <v>47</v>
      </c>
      <c r="M6" s="50">
        <f>G6+I6+L6</f>
        <v>141</v>
      </c>
      <c r="O6" s="12">
        <f t="shared" si="0"/>
        <v>141</v>
      </c>
    </row>
    <row r="7" spans="1:15" x14ac:dyDescent="0.25">
      <c r="A7" s="50">
        <v>5</v>
      </c>
      <c r="B7" s="7">
        <v>263</v>
      </c>
      <c r="C7" s="10" t="s">
        <v>264</v>
      </c>
      <c r="D7" s="10" t="s">
        <v>265</v>
      </c>
      <c r="E7" s="10" t="s">
        <v>387</v>
      </c>
      <c r="F7" s="7" t="s">
        <v>258</v>
      </c>
      <c r="G7" s="43">
        <v>45</v>
      </c>
      <c r="H7" s="12">
        <v>0</v>
      </c>
      <c r="I7" s="12">
        <v>0</v>
      </c>
      <c r="J7" s="43">
        <v>47</v>
      </c>
      <c r="K7" s="43">
        <v>47</v>
      </c>
      <c r="L7" s="12">
        <v>0</v>
      </c>
      <c r="M7" s="50">
        <f>G7+J7+K7</f>
        <v>139</v>
      </c>
      <c r="O7" s="12">
        <f t="shared" si="0"/>
        <v>139</v>
      </c>
    </row>
    <row r="8" spans="1:15" x14ac:dyDescent="0.25">
      <c r="A8" s="50">
        <v>6</v>
      </c>
      <c r="B8" s="7">
        <v>255</v>
      </c>
      <c r="C8" s="10" t="s">
        <v>262</v>
      </c>
      <c r="D8" s="10" t="s">
        <v>263</v>
      </c>
      <c r="E8" s="10" t="s">
        <v>25</v>
      </c>
      <c r="F8" s="7" t="s">
        <v>258</v>
      </c>
      <c r="G8" s="43">
        <v>46</v>
      </c>
      <c r="H8" s="12">
        <v>0</v>
      </c>
      <c r="I8" s="12">
        <v>45</v>
      </c>
      <c r="J8" s="43">
        <v>46</v>
      </c>
      <c r="K8" s="43">
        <v>46</v>
      </c>
      <c r="L8" s="12">
        <v>44</v>
      </c>
      <c r="M8" s="50">
        <f>G8+J8+K8</f>
        <v>138</v>
      </c>
      <c r="O8" s="12">
        <f t="shared" si="0"/>
        <v>227</v>
      </c>
    </row>
    <row r="9" spans="1:15" x14ac:dyDescent="0.25">
      <c r="A9" s="50">
        <v>7</v>
      </c>
      <c r="B9" s="7">
        <v>253</v>
      </c>
      <c r="C9" s="10" t="s">
        <v>208</v>
      </c>
      <c r="D9" s="10" t="s">
        <v>71</v>
      </c>
      <c r="E9" s="10" t="s">
        <v>25</v>
      </c>
      <c r="F9" s="7" t="s">
        <v>258</v>
      </c>
      <c r="G9" s="43">
        <v>42</v>
      </c>
      <c r="H9" s="12">
        <v>0</v>
      </c>
      <c r="I9" s="12">
        <v>0</v>
      </c>
      <c r="J9" s="43">
        <v>45</v>
      </c>
      <c r="K9" s="43">
        <v>45</v>
      </c>
      <c r="L9" s="12">
        <v>0</v>
      </c>
      <c r="M9" s="50">
        <f>G9+J9+K9</f>
        <v>132</v>
      </c>
      <c r="O9" s="12">
        <f t="shared" si="0"/>
        <v>132</v>
      </c>
    </row>
    <row r="10" spans="1:15" x14ac:dyDescent="0.25">
      <c r="A10" s="50">
        <v>8</v>
      </c>
      <c r="B10" s="7">
        <v>265</v>
      </c>
      <c r="C10" s="10" t="s">
        <v>270</v>
      </c>
      <c r="D10" s="10" t="s">
        <v>271</v>
      </c>
      <c r="E10" s="10" t="s">
        <v>25</v>
      </c>
      <c r="F10" s="7" t="s">
        <v>258</v>
      </c>
      <c r="G10" s="12">
        <v>41</v>
      </c>
      <c r="H10" s="12">
        <v>0</v>
      </c>
      <c r="I10" s="43">
        <v>44</v>
      </c>
      <c r="J10" s="43">
        <v>42</v>
      </c>
      <c r="K10" s="12">
        <v>42</v>
      </c>
      <c r="L10" s="43">
        <v>45</v>
      </c>
      <c r="M10" s="50">
        <f>I10+J10+L10</f>
        <v>131</v>
      </c>
      <c r="O10" s="12">
        <f t="shared" si="0"/>
        <v>214</v>
      </c>
    </row>
    <row r="11" spans="1:15" x14ac:dyDescent="0.25">
      <c r="A11" s="50">
        <v>9</v>
      </c>
      <c r="B11" s="7">
        <v>251</v>
      </c>
      <c r="C11" s="10" t="s">
        <v>276</v>
      </c>
      <c r="D11" s="10" t="s">
        <v>277</v>
      </c>
      <c r="E11" s="10" t="s">
        <v>533</v>
      </c>
      <c r="F11" s="7" t="s">
        <v>258</v>
      </c>
      <c r="G11" s="12">
        <v>38</v>
      </c>
      <c r="H11" s="12">
        <v>0</v>
      </c>
      <c r="I11" s="12">
        <v>41</v>
      </c>
      <c r="J11" s="43">
        <v>43</v>
      </c>
      <c r="K11" s="43">
        <v>43</v>
      </c>
      <c r="L11" s="43">
        <v>43</v>
      </c>
      <c r="M11" s="50">
        <f>J11+K11+L11</f>
        <v>129</v>
      </c>
      <c r="O11" s="12">
        <f t="shared" si="0"/>
        <v>208</v>
      </c>
    </row>
    <row r="12" spans="1:15" x14ac:dyDescent="0.25">
      <c r="A12" s="50">
        <v>10</v>
      </c>
      <c r="B12" s="7">
        <v>264</v>
      </c>
      <c r="C12" s="10" t="s">
        <v>274</v>
      </c>
      <c r="D12" s="10" t="s">
        <v>271</v>
      </c>
      <c r="E12" s="25" t="s">
        <v>275</v>
      </c>
      <c r="F12" s="7" t="s">
        <v>258</v>
      </c>
      <c r="G12" s="43">
        <v>39</v>
      </c>
      <c r="H12" s="12">
        <v>0</v>
      </c>
      <c r="I12" s="7">
        <v>0</v>
      </c>
      <c r="J12" s="43">
        <v>44</v>
      </c>
      <c r="K12" s="43">
        <v>44</v>
      </c>
      <c r="L12" s="12">
        <v>0</v>
      </c>
      <c r="M12" s="50">
        <f>G12+J12+K12</f>
        <v>127</v>
      </c>
      <c r="O12" s="12">
        <f t="shared" si="0"/>
        <v>127</v>
      </c>
    </row>
    <row r="13" spans="1:15" x14ac:dyDescent="0.25">
      <c r="A13" s="50">
        <v>11</v>
      </c>
      <c r="B13" s="7">
        <v>257</v>
      </c>
      <c r="C13" s="10" t="s">
        <v>113</v>
      </c>
      <c r="D13" s="10" t="s">
        <v>141</v>
      </c>
      <c r="E13" s="10" t="s">
        <v>18</v>
      </c>
      <c r="F13" s="7" t="s">
        <v>258</v>
      </c>
      <c r="G13" s="12">
        <v>36</v>
      </c>
      <c r="H13" s="12">
        <v>0</v>
      </c>
      <c r="I13" s="12">
        <v>0</v>
      </c>
      <c r="J13" s="43">
        <v>41</v>
      </c>
      <c r="K13" s="43">
        <v>41</v>
      </c>
      <c r="L13" s="43">
        <v>42</v>
      </c>
      <c r="M13" s="50">
        <f>J13+K13+L13</f>
        <v>124</v>
      </c>
      <c r="O13" s="12">
        <f t="shared" si="0"/>
        <v>160</v>
      </c>
    </row>
    <row r="14" spans="1:15" x14ac:dyDescent="0.25">
      <c r="A14" s="50">
        <v>12</v>
      </c>
      <c r="B14" s="7">
        <v>258</v>
      </c>
      <c r="C14" s="10" t="s">
        <v>281</v>
      </c>
      <c r="D14" s="10" t="s">
        <v>211</v>
      </c>
      <c r="E14" s="10" t="s">
        <v>387</v>
      </c>
      <c r="F14" s="7" t="s">
        <v>258</v>
      </c>
      <c r="G14" s="12">
        <v>34</v>
      </c>
      <c r="H14" s="12">
        <v>0</v>
      </c>
      <c r="I14" s="43">
        <v>40</v>
      </c>
      <c r="J14" s="43">
        <v>40</v>
      </c>
      <c r="K14" s="12">
        <v>40</v>
      </c>
      <c r="L14" s="43">
        <v>41</v>
      </c>
      <c r="M14" s="50">
        <f>I14+J14+L14</f>
        <v>121</v>
      </c>
      <c r="O14" s="12">
        <f t="shared" si="0"/>
        <v>195</v>
      </c>
    </row>
    <row r="15" spans="1:15" s="48" customFormat="1" x14ac:dyDescent="0.25">
      <c r="A15" s="51"/>
      <c r="B15" s="15">
        <v>259</v>
      </c>
      <c r="C15" s="48" t="s">
        <v>266</v>
      </c>
      <c r="D15" s="48" t="s">
        <v>267</v>
      </c>
      <c r="E15" s="48" t="s">
        <v>543</v>
      </c>
      <c r="F15" s="15" t="s">
        <v>258</v>
      </c>
      <c r="G15" s="47">
        <v>44</v>
      </c>
      <c r="H15" s="47">
        <v>0</v>
      </c>
      <c r="I15" s="47">
        <v>0</v>
      </c>
      <c r="J15" s="47">
        <v>0</v>
      </c>
      <c r="K15" s="47">
        <v>0</v>
      </c>
      <c r="L15" s="47">
        <v>46</v>
      </c>
      <c r="M15" s="51"/>
      <c r="O15" s="47">
        <f t="shared" si="0"/>
        <v>90</v>
      </c>
    </row>
    <row r="16" spans="1:15" x14ac:dyDescent="0.25">
      <c r="B16" s="7">
        <v>254</v>
      </c>
      <c r="C16" s="10" t="s">
        <v>272</v>
      </c>
      <c r="D16" s="10" t="s">
        <v>273</v>
      </c>
      <c r="E16" s="10" t="s">
        <v>532</v>
      </c>
      <c r="F16" s="7" t="s">
        <v>258</v>
      </c>
      <c r="G16" s="12">
        <v>40</v>
      </c>
      <c r="H16" s="12">
        <v>0</v>
      </c>
      <c r="I16" s="12">
        <v>43</v>
      </c>
      <c r="J16" s="12">
        <v>0</v>
      </c>
      <c r="K16" s="12">
        <v>0</v>
      </c>
      <c r="L16" s="12">
        <v>0</v>
      </c>
      <c r="O16" s="12">
        <f t="shared" ref="O16:O21" si="1">SUM(G16:L16)</f>
        <v>83</v>
      </c>
    </row>
    <row r="17" spans="2:15" x14ac:dyDescent="0.25">
      <c r="B17" s="12">
        <v>268</v>
      </c>
      <c r="C17" s="10" t="s">
        <v>541</v>
      </c>
      <c r="D17" s="10" t="s">
        <v>542</v>
      </c>
      <c r="E17" s="10" t="s">
        <v>25</v>
      </c>
      <c r="F17" s="12" t="s">
        <v>258</v>
      </c>
      <c r="G17" s="12">
        <v>0</v>
      </c>
      <c r="H17" s="12">
        <v>0</v>
      </c>
      <c r="I17" s="12">
        <v>46</v>
      </c>
      <c r="J17" s="12">
        <v>0</v>
      </c>
      <c r="K17" s="12">
        <v>0</v>
      </c>
      <c r="L17" s="12">
        <v>0</v>
      </c>
      <c r="O17" s="12">
        <f t="shared" si="1"/>
        <v>46</v>
      </c>
    </row>
    <row r="18" spans="2:15" x14ac:dyDescent="0.25">
      <c r="B18" s="7">
        <v>252</v>
      </c>
      <c r="C18" s="10" t="s">
        <v>268</v>
      </c>
      <c r="D18" s="10" t="s">
        <v>269</v>
      </c>
      <c r="E18" s="10" t="s">
        <v>25</v>
      </c>
      <c r="F18" s="7" t="s">
        <v>258</v>
      </c>
      <c r="G18" s="12">
        <v>43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O18" s="12">
        <f t="shared" si="1"/>
        <v>43</v>
      </c>
    </row>
    <row r="19" spans="2:15" x14ac:dyDescent="0.25">
      <c r="B19" s="12">
        <v>256</v>
      </c>
      <c r="C19" s="10" t="s">
        <v>278</v>
      </c>
      <c r="D19" s="10" t="s">
        <v>279</v>
      </c>
      <c r="E19" s="10" t="s">
        <v>18</v>
      </c>
      <c r="F19" s="12" t="s">
        <v>258</v>
      </c>
      <c r="G19" s="12">
        <v>37</v>
      </c>
      <c r="H19" s="12">
        <v>0</v>
      </c>
      <c r="I19" s="12">
        <v>42</v>
      </c>
      <c r="J19" s="12">
        <v>0</v>
      </c>
      <c r="K19" s="12">
        <v>0</v>
      </c>
      <c r="L19" s="12">
        <v>0</v>
      </c>
      <c r="O19" s="12">
        <f t="shared" si="1"/>
        <v>79</v>
      </c>
    </row>
    <row r="20" spans="2:15" x14ac:dyDescent="0.25">
      <c r="B20" s="7">
        <v>267</v>
      </c>
      <c r="C20" s="10" t="s">
        <v>280</v>
      </c>
      <c r="D20" s="10" t="s">
        <v>61</v>
      </c>
      <c r="E20" s="10" t="s">
        <v>532</v>
      </c>
      <c r="F20" s="7" t="s">
        <v>258</v>
      </c>
      <c r="G20" s="12">
        <v>35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O20" s="12">
        <f t="shared" si="1"/>
        <v>35</v>
      </c>
    </row>
    <row r="21" spans="2:15" x14ac:dyDescent="0.25">
      <c r="B21" s="7">
        <v>266</v>
      </c>
      <c r="C21" s="10" t="s">
        <v>282</v>
      </c>
      <c r="D21" s="10" t="s">
        <v>283</v>
      </c>
      <c r="E21" s="10" t="s">
        <v>532</v>
      </c>
      <c r="F21" s="7" t="s">
        <v>258</v>
      </c>
      <c r="G21" s="12">
        <v>33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O21" s="12">
        <f t="shared" si="1"/>
        <v>33</v>
      </c>
    </row>
  </sheetData>
  <sortState ref="B1:M23">
    <sortCondition descending="1" ref="M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M15" sqref="M15"/>
    </sheetView>
  </sheetViews>
  <sheetFormatPr defaultColWidth="8.85546875" defaultRowHeight="15" x14ac:dyDescent="0.25"/>
  <cols>
    <col min="1" max="1" width="8.85546875" style="59"/>
    <col min="2" max="2" width="8.85546875" style="35"/>
    <col min="3" max="3" width="12.42578125" style="35" customWidth="1"/>
    <col min="4" max="4" width="18.140625" style="35" customWidth="1"/>
    <col min="5" max="5" width="25.42578125" style="35" customWidth="1"/>
    <col min="6" max="7" width="8.85546875" style="36"/>
    <col min="8" max="8" width="10.140625" style="36" customWidth="1"/>
    <col min="9" max="9" width="9.42578125" style="36" customWidth="1"/>
    <col min="10" max="12" width="8.85546875" style="36"/>
    <col min="13" max="13" width="8.85546875" style="50"/>
    <col min="14" max="14" width="8.85546875" style="35"/>
    <col min="15" max="15" width="8.85546875" style="36"/>
    <col min="16" max="16" width="8.85546875" style="1"/>
    <col min="17" max="16384" width="8.85546875" style="35"/>
  </cols>
  <sheetData>
    <row r="1" spans="1:15" x14ac:dyDescent="0.25">
      <c r="B1" s="38" t="s">
        <v>9</v>
      </c>
      <c r="C1" s="41" t="s">
        <v>10</v>
      </c>
      <c r="D1" s="41" t="s">
        <v>11</v>
      </c>
      <c r="E1" s="41" t="s">
        <v>12</v>
      </c>
      <c r="F1" s="38" t="s">
        <v>13</v>
      </c>
      <c r="G1" s="38" t="s">
        <v>4</v>
      </c>
      <c r="H1" s="38" t="s">
        <v>5</v>
      </c>
      <c r="I1" s="38" t="s">
        <v>6</v>
      </c>
      <c r="J1" s="38" t="s">
        <v>570</v>
      </c>
      <c r="K1" s="38" t="s">
        <v>570</v>
      </c>
      <c r="L1" s="38" t="s">
        <v>7</v>
      </c>
      <c r="M1" s="50" t="s">
        <v>585</v>
      </c>
      <c r="O1" s="38" t="s">
        <v>14</v>
      </c>
    </row>
    <row r="2" spans="1:15" x14ac:dyDescent="0.25">
      <c r="A2" s="59" t="s">
        <v>591</v>
      </c>
      <c r="B2" s="38" t="s">
        <v>0</v>
      </c>
      <c r="C2" s="41" t="s">
        <v>1</v>
      </c>
      <c r="D2" s="41" t="s">
        <v>1</v>
      </c>
      <c r="E2" s="41" t="s">
        <v>2</v>
      </c>
      <c r="F2" s="38" t="s">
        <v>3</v>
      </c>
      <c r="G2" s="71" t="s">
        <v>15</v>
      </c>
      <c r="H2" s="38" t="s">
        <v>103</v>
      </c>
      <c r="I2" s="71" t="s">
        <v>513</v>
      </c>
      <c r="J2" s="38" t="s">
        <v>513</v>
      </c>
      <c r="K2" s="38" t="s">
        <v>513</v>
      </c>
      <c r="L2" s="38" t="s">
        <v>15</v>
      </c>
      <c r="M2" s="50" t="s">
        <v>8</v>
      </c>
      <c r="O2" s="38" t="s">
        <v>8</v>
      </c>
    </row>
    <row r="3" spans="1:15" x14ac:dyDescent="0.25">
      <c r="A3" s="59">
        <v>1</v>
      </c>
      <c r="B3" s="39">
        <v>305</v>
      </c>
      <c r="C3" s="35" t="s">
        <v>284</v>
      </c>
      <c r="D3" s="35" t="s">
        <v>155</v>
      </c>
      <c r="E3" s="35" t="s">
        <v>18</v>
      </c>
      <c r="F3" s="39" t="s">
        <v>285</v>
      </c>
      <c r="G3" s="55">
        <v>50</v>
      </c>
      <c r="H3" s="36">
        <v>0</v>
      </c>
      <c r="I3" s="55">
        <v>50</v>
      </c>
      <c r="J3" s="55">
        <v>50</v>
      </c>
      <c r="K3" s="36">
        <v>50</v>
      </c>
      <c r="L3" s="36">
        <v>50</v>
      </c>
      <c r="M3" s="50">
        <f>G3+I3+J3</f>
        <v>150</v>
      </c>
      <c r="O3" s="36">
        <f t="shared" ref="O3:O14" si="0">SUM(G3:L3)</f>
        <v>250</v>
      </c>
    </row>
    <row r="4" spans="1:15" x14ac:dyDescent="0.25">
      <c r="A4" s="59">
        <v>2</v>
      </c>
      <c r="B4" s="39">
        <v>306</v>
      </c>
      <c r="C4" s="35" t="s">
        <v>249</v>
      </c>
      <c r="D4" s="35" t="s">
        <v>286</v>
      </c>
      <c r="E4" s="35" t="s">
        <v>387</v>
      </c>
      <c r="F4" s="39" t="s">
        <v>285</v>
      </c>
      <c r="G4" s="55">
        <v>49</v>
      </c>
      <c r="H4" s="36">
        <v>0</v>
      </c>
      <c r="I4" s="55">
        <v>49</v>
      </c>
      <c r="J4" s="55">
        <v>49</v>
      </c>
      <c r="K4" s="36">
        <v>49</v>
      </c>
      <c r="L4" s="36">
        <v>0</v>
      </c>
      <c r="M4" s="50">
        <f>G4+I4+J4</f>
        <v>147</v>
      </c>
      <c r="O4" s="36">
        <f t="shared" si="0"/>
        <v>196</v>
      </c>
    </row>
    <row r="5" spans="1:15" x14ac:dyDescent="0.25">
      <c r="A5" s="59">
        <v>3</v>
      </c>
      <c r="B5" s="40">
        <v>308</v>
      </c>
      <c r="C5" s="35" t="s">
        <v>168</v>
      </c>
      <c r="D5" s="35" t="s">
        <v>35</v>
      </c>
      <c r="E5" s="35" t="s">
        <v>387</v>
      </c>
      <c r="F5" s="39" t="s">
        <v>285</v>
      </c>
      <c r="G5" s="55">
        <v>48</v>
      </c>
      <c r="H5" s="36">
        <v>0</v>
      </c>
      <c r="I5" s="55">
        <v>48</v>
      </c>
      <c r="J5" s="36">
        <v>0</v>
      </c>
      <c r="K5" s="36">
        <v>0</v>
      </c>
      <c r="L5" s="55">
        <v>48</v>
      </c>
      <c r="M5" s="50">
        <f>G5+I5+L5</f>
        <v>144</v>
      </c>
      <c r="O5" s="36">
        <f t="shared" si="0"/>
        <v>144</v>
      </c>
    </row>
    <row r="6" spans="1:15" x14ac:dyDescent="0.25">
      <c r="A6" s="59">
        <v>4</v>
      </c>
      <c r="B6" s="39">
        <v>302</v>
      </c>
      <c r="C6" s="35" t="s">
        <v>292</v>
      </c>
      <c r="D6" s="35" t="s">
        <v>35</v>
      </c>
      <c r="E6" s="35" t="s">
        <v>387</v>
      </c>
      <c r="F6" s="39" t="s">
        <v>285</v>
      </c>
      <c r="G6" s="36">
        <v>44</v>
      </c>
      <c r="H6" s="36">
        <v>0</v>
      </c>
      <c r="I6" s="55">
        <v>46</v>
      </c>
      <c r="J6" s="55">
        <v>48</v>
      </c>
      <c r="K6" s="55">
        <v>48</v>
      </c>
      <c r="L6" s="36">
        <v>46</v>
      </c>
      <c r="M6" s="72">
        <f>I6+J6+K6</f>
        <v>142</v>
      </c>
      <c r="O6" s="36">
        <f t="shared" si="0"/>
        <v>232</v>
      </c>
    </row>
    <row r="7" spans="1:15" x14ac:dyDescent="0.25">
      <c r="A7" s="59">
        <v>5</v>
      </c>
      <c r="B7" s="39">
        <v>309</v>
      </c>
      <c r="C7" s="35" t="s">
        <v>287</v>
      </c>
      <c r="D7" s="35" t="s">
        <v>248</v>
      </c>
      <c r="E7" s="35" t="s">
        <v>18</v>
      </c>
      <c r="F7" s="39" t="s">
        <v>285</v>
      </c>
      <c r="G7" s="55">
        <v>47</v>
      </c>
      <c r="H7" s="36">
        <v>0</v>
      </c>
      <c r="I7" s="55">
        <v>47</v>
      </c>
      <c r="J7" s="55">
        <v>47</v>
      </c>
      <c r="K7" s="36">
        <v>47</v>
      </c>
      <c r="L7" s="36">
        <v>47</v>
      </c>
      <c r="M7" s="50">
        <f>G7+I7+J7</f>
        <v>141</v>
      </c>
      <c r="O7" s="36">
        <f t="shared" si="0"/>
        <v>235</v>
      </c>
    </row>
    <row r="8" spans="1:15" x14ac:dyDescent="0.25">
      <c r="A8" s="59">
        <v>6</v>
      </c>
      <c r="B8" s="39">
        <v>304</v>
      </c>
      <c r="C8" s="37" t="s">
        <v>296</v>
      </c>
      <c r="D8" s="37" t="s">
        <v>297</v>
      </c>
      <c r="E8" s="37" t="s">
        <v>25</v>
      </c>
      <c r="F8" s="39" t="s">
        <v>285</v>
      </c>
      <c r="G8" s="55">
        <v>41</v>
      </c>
      <c r="H8" s="36">
        <v>0</v>
      </c>
      <c r="I8" s="55">
        <v>44</v>
      </c>
      <c r="J8" s="36">
        <v>0</v>
      </c>
      <c r="K8" s="36">
        <v>0</v>
      </c>
      <c r="L8" s="55">
        <v>45</v>
      </c>
      <c r="M8" s="50">
        <f>G8+I8+L8</f>
        <v>130</v>
      </c>
      <c r="O8" s="36">
        <f t="shared" si="0"/>
        <v>130</v>
      </c>
    </row>
    <row r="9" spans="1:15" s="57" customFormat="1" x14ac:dyDescent="0.25">
      <c r="A9" s="60"/>
      <c r="B9" s="56">
        <v>303</v>
      </c>
      <c r="C9" s="57" t="s">
        <v>291</v>
      </c>
      <c r="D9" s="57" t="s">
        <v>202</v>
      </c>
      <c r="E9" s="57" t="s">
        <v>25</v>
      </c>
      <c r="F9" s="56" t="s">
        <v>285</v>
      </c>
      <c r="G9" s="58">
        <v>45</v>
      </c>
      <c r="H9" s="58">
        <v>0</v>
      </c>
      <c r="I9" s="58">
        <v>0</v>
      </c>
      <c r="J9" s="58">
        <v>0</v>
      </c>
      <c r="K9" s="58">
        <v>0</v>
      </c>
      <c r="L9" s="58">
        <v>49</v>
      </c>
      <c r="M9" s="60"/>
      <c r="O9" s="58">
        <f t="shared" si="0"/>
        <v>94</v>
      </c>
    </row>
    <row r="10" spans="1:15" x14ac:dyDescent="0.25">
      <c r="B10" s="36">
        <v>312</v>
      </c>
      <c r="C10" s="35" t="s">
        <v>526</v>
      </c>
      <c r="D10" s="35" t="s">
        <v>571</v>
      </c>
      <c r="E10" s="35" t="s">
        <v>18</v>
      </c>
      <c r="F10" s="36" t="s">
        <v>285</v>
      </c>
      <c r="G10" s="36">
        <v>0</v>
      </c>
      <c r="H10" s="36">
        <v>0</v>
      </c>
      <c r="I10" s="36">
        <v>0</v>
      </c>
      <c r="J10" s="36">
        <v>46</v>
      </c>
      <c r="K10" s="36">
        <v>46</v>
      </c>
      <c r="L10" s="36">
        <v>0</v>
      </c>
      <c r="O10" s="36">
        <f t="shared" si="0"/>
        <v>92</v>
      </c>
    </row>
    <row r="11" spans="1:15" x14ac:dyDescent="0.25">
      <c r="B11" s="39">
        <v>310</v>
      </c>
      <c r="C11" s="35" t="s">
        <v>288</v>
      </c>
      <c r="D11" s="35" t="s">
        <v>289</v>
      </c>
      <c r="E11" s="35" t="s">
        <v>290</v>
      </c>
      <c r="F11" s="39" t="s">
        <v>285</v>
      </c>
      <c r="G11" s="36">
        <v>46</v>
      </c>
      <c r="H11" s="36">
        <v>0</v>
      </c>
      <c r="I11" s="36">
        <v>45</v>
      </c>
      <c r="J11" s="36">
        <v>0</v>
      </c>
      <c r="K11" s="36">
        <v>0</v>
      </c>
      <c r="L11" s="36">
        <v>0</v>
      </c>
      <c r="O11" s="36">
        <f t="shared" si="0"/>
        <v>91</v>
      </c>
    </row>
    <row r="12" spans="1:15" x14ac:dyDescent="0.25">
      <c r="B12" s="39">
        <v>307</v>
      </c>
      <c r="C12" s="35" t="s">
        <v>90</v>
      </c>
      <c r="D12" s="35" t="s">
        <v>193</v>
      </c>
      <c r="E12" s="35" t="s">
        <v>253</v>
      </c>
      <c r="F12" s="39" t="s">
        <v>285</v>
      </c>
      <c r="G12" s="36">
        <v>40</v>
      </c>
      <c r="H12" s="36">
        <v>0</v>
      </c>
      <c r="I12" s="36">
        <v>43</v>
      </c>
      <c r="J12" s="36">
        <v>0</v>
      </c>
      <c r="K12" s="36">
        <v>0</v>
      </c>
      <c r="L12" s="36">
        <v>0</v>
      </c>
      <c r="O12" s="36">
        <f t="shared" si="0"/>
        <v>83</v>
      </c>
    </row>
    <row r="13" spans="1:15" x14ac:dyDescent="0.25">
      <c r="B13" s="39">
        <v>300</v>
      </c>
      <c r="C13" s="35" t="s">
        <v>293</v>
      </c>
      <c r="D13" s="35" t="s">
        <v>294</v>
      </c>
      <c r="E13" s="35" t="s">
        <v>387</v>
      </c>
      <c r="F13" s="39" t="s">
        <v>285</v>
      </c>
      <c r="G13" s="36">
        <v>43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O13" s="36">
        <f t="shared" si="0"/>
        <v>43</v>
      </c>
    </row>
    <row r="14" spans="1:15" x14ac:dyDescent="0.25">
      <c r="B14" s="39">
        <v>301</v>
      </c>
      <c r="C14" s="35" t="s">
        <v>295</v>
      </c>
      <c r="D14" s="35" t="s">
        <v>196</v>
      </c>
      <c r="E14" s="35" t="s">
        <v>253</v>
      </c>
      <c r="F14" s="39" t="s">
        <v>285</v>
      </c>
      <c r="G14" s="36">
        <v>42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O14" s="36">
        <f t="shared" si="0"/>
        <v>42</v>
      </c>
    </row>
  </sheetData>
  <sortState ref="B3:P8">
    <sortCondition descending="1" ref="P3"/>
  </sortState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K14" sqref="K14"/>
    </sheetView>
  </sheetViews>
  <sheetFormatPr defaultColWidth="8.85546875" defaultRowHeight="15" x14ac:dyDescent="0.25"/>
  <cols>
    <col min="1" max="1" width="8.85546875" style="59"/>
    <col min="2" max="2" width="8.85546875" style="36"/>
    <col min="3" max="3" width="15.140625" style="35" customWidth="1"/>
    <col min="4" max="4" width="18.28515625" style="35" customWidth="1"/>
    <col min="5" max="5" width="23" style="35" customWidth="1"/>
    <col min="6" max="7" width="8.85546875" style="36"/>
    <col min="8" max="8" width="11" style="36" customWidth="1"/>
    <col min="9" max="12" width="8.85546875" style="36"/>
    <col min="13" max="13" width="8.85546875" style="50"/>
    <col min="14" max="14" width="8.85546875" style="35"/>
    <col min="15" max="15" width="8.85546875" style="36"/>
    <col min="16" max="16" width="8.85546875" style="1"/>
    <col min="17" max="16384" width="8.85546875" style="35"/>
  </cols>
  <sheetData>
    <row r="1" spans="1:15" x14ac:dyDescent="0.25">
      <c r="B1" s="38" t="s">
        <v>9</v>
      </c>
      <c r="C1" s="41" t="s">
        <v>10</v>
      </c>
      <c r="D1" s="41" t="s">
        <v>11</v>
      </c>
      <c r="E1" s="41" t="s">
        <v>12</v>
      </c>
      <c r="F1" s="38" t="s">
        <v>13</v>
      </c>
      <c r="G1" s="38" t="s">
        <v>4</v>
      </c>
      <c r="H1" s="38" t="s">
        <v>5</v>
      </c>
      <c r="I1" s="38" t="s">
        <v>6</v>
      </c>
      <c r="J1" s="38" t="s">
        <v>570</v>
      </c>
      <c r="K1" s="38" t="s">
        <v>570</v>
      </c>
      <c r="L1" s="38" t="s">
        <v>7</v>
      </c>
      <c r="M1" s="50" t="s">
        <v>585</v>
      </c>
      <c r="O1" s="38" t="s">
        <v>14</v>
      </c>
    </row>
    <row r="2" spans="1:15" x14ac:dyDescent="0.25">
      <c r="A2" s="59" t="s">
        <v>591</v>
      </c>
      <c r="B2" s="38" t="s">
        <v>0</v>
      </c>
      <c r="C2" s="41" t="s">
        <v>1</v>
      </c>
      <c r="D2" s="41" t="s">
        <v>1</v>
      </c>
      <c r="E2" s="41" t="s">
        <v>2</v>
      </c>
      <c r="F2" s="38" t="s">
        <v>3</v>
      </c>
      <c r="G2" s="71" t="s">
        <v>15</v>
      </c>
      <c r="H2" s="38" t="s">
        <v>103</v>
      </c>
      <c r="I2" s="71" t="s">
        <v>513</v>
      </c>
      <c r="J2" s="38" t="s">
        <v>513</v>
      </c>
      <c r="K2" s="38" t="s">
        <v>513</v>
      </c>
      <c r="L2" s="38" t="s">
        <v>15</v>
      </c>
      <c r="M2" s="50" t="s">
        <v>8</v>
      </c>
      <c r="O2" s="38" t="s">
        <v>8</v>
      </c>
    </row>
    <row r="3" spans="1:15" x14ac:dyDescent="0.25">
      <c r="A3" s="59">
        <v>1</v>
      </c>
      <c r="B3" s="39">
        <v>325</v>
      </c>
      <c r="C3" s="35" t="s">
        <v>298</v>
      </c>
      <c r="D3" s="35" t="s">
        <v>231</v>
      </c>
      <c r="E3" s="35" t="s">
        <v>387</v>
      </c>
      <c r="F3" s="39" t="s">
        <v>299</v>
      </c>
      <c r="G3" s="55">
        <v>50</v>
      </c>
      <c r="H3" s="36">
        <v>0</v>
      </c>
      <c r="I3" s="55">
        <v>50</v>
      </c>
      <c r="J3" s="55">
        <v>50</v>
      </c>
      <c r="K3" s="36">
        <v>50</v>
      </c>
      <c r="L3" s="36">
        <v>0</v>
      </c>
      <c r="M3" s="50">
        <f>G3+I3+J3</f>
        <v>150</v>
      </c>
      <c r="O3" s="36">
        <f t="shared" ref="O3:O11" si="0">SUM(G3:L3)</f>
        <v>200</v>
      </c>
    </row>
    <row r="4" spans="1:15" x14ac:dyDescent="0.25">
      <c r="A4" s="59" t="s">
        <v>600</v>
      </c>
      <c r="B4" s="39">
        <v>326</v>
      </c>
      <c r="C4" s="35" t="s">
        <v>146</v>
      </c>
      <c r="D4" s="35" t="s">
        <v>302</v>
      </c>
      <c r="E4" s="35" t="s">
        <v>387</v>
      </c>
      <c r="F4" s="39" t="s">
        <v>299</v>
      </c>
      <c r="G4" s="36">
        <v>48</v>
      </c>
      <c r="H4" s="36">
        <v>0</v>
      </c>
      <c r="I4" s="55">
        <v>49</v>
      </c>
      <c r="J4" s="55">
        <v>49</v>
      </c>
      <c r="K4" s="55">
        <v>49</v>
      </c>
      <c r="L4" s="36">
        <v>49</v>
      </c>
      <c r="M4" s="50">
        <f>I4+J4+K4</f>
        <v>147</v>
      </c>
      <c r="O4" s="36">
        <f t="shared" si="0"/>
        <v>244</v>
      </c>
    </row>
    <row r="5" spans="1:15" x14ac:dyDescent="0.25">
      <c r="A5" s="59" t="s">
        <v>600</v>
      </c>
      <c r="B5" s="39">
        <v>327</v>
      </c>
      <c r="C5" s="35" t="s">
        <v>300</v>
      </c>
      <c r="D5" s="35" t="s">
        <v>301</v>
      </c>
      <c r="E5" s="42" t="s">
        <v>241</v>
      </c>
      <c r="F5" s="39" t="s">
        <v>299</v>
      </c>
      <c r="G5" s="55">
        <v>49</v>
      </c>
      <c r="H5" s="36">
        <v>0</v>
      </c>
      <c r="I5" s="55">
        <v>48</v>
      </c>
      <c r="J5" s="36">
        <v>0</v>
      </c>
      <c r="K5" s="36">
        <v>0</v>
      </c>
      <c r="L5" s="55">
        <v>50</v>
      </c>
      <c r="M5" s="50">
        <f>G5+I5+L5</f>
        <v>147</v>
      </c>
      <c r="O5" s="36">
        <f t="shared" si="0"/>
        <v>147</v>
      </c>
    </row>
    <row r="6" spans="1:15" x14ac:dyDescent="0.25">
      <c r="A6" s="59">
        <v>4</v>
      </c>
      <c r="B6" s="36">
        <v>329</v>
      </c>
      <c r="C6" s="35" t="s">
        <v>572</v>
      </c>
      <c r="D6" s="35" t="s">
        <v>573</v>
      </c>
      <c r="E6" s="35" t="s">
        <v>574</v>
      </c>
      <c r="F6" s="36" t="s">
        <v>299</v>
      </c>
      <c r="G6" s="36">
        <v>0</v>
      </c>
      <c r="H6" s="36">
        <v>0</v>
      </c>
      <c r="I6" s="36">
        <v>0</v>
      </c>
      <c r="J6" s="55">
        <v>48</v>
      </c>
      <c r="K6" s="55">
        <v>48</v>
      </c>
      <c r="L6" s="55">
        <v>47</v>
      </c>
      <c r="M6" s="50">
        <f>J6+K6+L6</f>
        <v>143</v>
      </c>
      <c r="O6" s="36">
        <f t="shared" si="0"/>
        <v>143</v>
      </c>
    </row>
    <row r="7" spans="1:15" x14ac:dyDescent="0.25">
      <c r="A7" s="59" t="s">
        <v>606</v>
      </c>
      <c r="B7" s="39">
        <v>320</v>
      </c>
      <c r="C7" s="35" t="s">
        <v>307</v>
      </c>
      <c r="D7" s="35" t="s">
        <v>283</v>
      </c>
      <c r="E7" s="42" t="s">
        <v>18</v>
      </c>
      <c r="F7" s="39" t="s">
        <v>299</v>
      </c>
      <c r="G7" s="36">
        <v>43</v>
      </c>
      <c r="H7" s="36">
        <v>0</v>
      </c>
      <c r="I7" s="55">
        <v>46</v>
      </c>
      <c r="J7" s="55">
        <v>47</v>
      </c>
      <c r="K7" s="55">
        <v>47</v>
      </c>
      <c r="L7" s="36">
        <v>45</v>
      </c>
      <c r="M7" s="50">
        <f>I7+J7+K7</f>
        <v>140</v>
      </c>
      <c r="O7" s="36">
        <f t="shared" si="0"/>
        <v>228</v>
      </c>
    </row>
    <row r="8" spans="1:15" x14ac:dyDescent="0.25">
      <c r="A8" s="59" t="s">
        <v>606</v>
      </c>
      <c r="B8" s="39">
        <v>321</v>
      </c>
      <c r="C8" s="35" t="s">
        <v>305</v>
      </c>
      <c r="D8" s="35" t="s">
        <v>306</v>
      </c>
      <c r="E8" s="42" t="s">
        <v>18</v>
      </c>
      <c r="F8" s="39" t="s">
        <v>299</v>
      </c>
      <c r="G8" s="36">
        <v>45</v>
      </c>
      <c r="H8" s="36">
        <v>0</v>
      </c>
      <c r="I8" s="36">
        <v>45</v>
      </c>
      <c r="J8" s="55">
        <v>46</v>
      </c>
      <c r="K8" s="55">
        <v>46</v>
      </c>
      <c r="L8" s="55">
        <v>46</v>
      </c>
      <c r="M8" s="50">
        <f>J8+K8+L8</f>
        <v>138</v>
      </c>
      <c r="O8" s="36">
        <f t="shared" si="0"/>
        <v>228</v>
      </c>
    </row>
    <row r="9" spans="1:15" x14ac:dyDescent="0.25">
      <c r="A9" s="59">
        <v>7</v>
      </c>
      <c r="B9" s="39">
        <v>324</v>
      </c>
      <c r="C9" s="35" t="s">
        <v>235</v>
      </c>
      <c r="D9" s="35" t="s">
        <v>27</v>
      </c>
      <c r="E9" s="35" t="s">
        <v>387</v>
      </c>
      <c r="F9" s="39" t="s">
        <v>299</v>
      </c>
      <c r="G9" s="55">
        <v>44</v>
      </c>
      <c r="H9" s="36">
        <v>0</v>
      </c>
      <c r="I9" s="55">
        <v>43</v>
      </c>
      <c r="J9" s="36">
        <v>0</v>
      </c>
      <c r="K9" s="36">
        <v>0</v>
      </c>
      <c r="L9" s="55">
        <v>48</v>
      </c>
      <c r="M9" s="50">
        <f>G9+I9+L9</f>
        <v>135</v>
      </c>
      <c r="O9" s="36">
        <f t="shared" si="0"/>
        <v>135</v>
      </c>
    </row>
    <row r="10" spans="1:15" x14ac:dyDescent="0.25">
      <c r="A10" s="59">
        <v>8</v>
      </c>
      <c r="B10" s="39">
        <v>322</v>
      </c>
      <c r="C10" s="35" t="s">
        <v>261</v>
      </c>
      <c r="D10" s="35" t="s">
        <v>304</v>
      </c>
      <c r="E10" s="42" t="s">
        <v>25</v>
      </c>
      <c r="F10" s="39" t="s">
        <v>299</v>
      </c>
      <c r="G10" s="55">
        <v>46</v>
      </c>
      <c r="H10" s="36">
        <v>0</v>
      </c>
      <c r="I10" s="55">
        <v>44</v>
      </c>
      <c r="J10" s="36">
        <v>0</v>
      </c>
      <c r="K10" s="36">
        <v>0</v>
      </c>
      <c r="L10" s="55">
        <v>44</v>
      </c>
      <c r="M10" s="50">
        <f>G10+I10+L10</f>
        <v>134</v>
      </c>
      <c r="O10" s="36">
        <f t="shared" si="0"/>
        <v>134</v>
      </c>
    </row>
    <row r="11" spans="1:15" s="57" customFormat="1" x14ac:dyDescent="0.25">
      <c r="A11" s="60"/>
      <c r="B11" s="56">
        <v>323</v>
      </c>
      <c r="C11" s="57" t="s">
        <v>303</v>
      </c>
      <c r="D11" s="57" t="s">
        <v>279</v>
      </c>
      <c r="E11" s="61" t="s">
        <v>241</v>
      </c>
      <c r="F11" s="56" t="s">
        <v>299</v>
      </c>
      <c r="G11" s="58">
        <v>47</v>
      </c>
      <c r="H11" s="58">
        <v>0</v>
      </c>
      <c r="I11" s="58">
        <v>47</v>
      </c>
      <c r="J11" s="58">
        <v>0</v>
      </c>
      <c r="K11" s="58">
        <v>0</v>
      </c>
      <c r="L11" s="58">
        <v>0</v>
      </c>
      <c r="M11" s="60"/>
      <c r="O11" s="58">
        <f t="shared" si="0"/>
        <v>94</v>
      </c>
    </row>
  </sheetData>
  <sortState ref="B3:P10">
    <sortCondition descending="1" ref="P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L5" sqref="L5"/>
    </sheetView>
  </sheetViews>
  <sheetFormatPr defaultColWidth="8.85546875" defaultRowHeight="15" x14ac:dyDescent="0.25"/>
  <cols>
    <col min="1" max="1" width="8.85546875" style="50"/>
    <col min="2" max="2" width="8.85546875" style="1"/>
    <col min="3" max="3" width="14" style="1" customWidth="1"/>
    <col min="4" max="4" width="18.42578125" style="1" customWidth="1"/>
    <col min="5" max="5" width="22.42578125" style="1" customWidth="1"/>
    <col min="6" max="7" width="8.85546875" style="1"/>
    <col min="8" max="8" width="10.140625" style="2" customWidth="1"/>
    <col min="9" max="9" width="8.85546875" style="1"/>
    <col min="10" max="12" width="8.85546875" style="2"/>
    <col min="13" max="13" width="8.85546875" style="50"/>
    <col min="14" max="14" width="8.85546875" style="1"/>
    <col min="15" max="15" width="8.85546875" style="2"/>
    <col min="16" max="16384" width="8.85546875" style="1"/>
  </cols>
  <sheetData>
    <row r="1" spans="1:15" x14ac:dyDescent="0.25">
      <c r="B1" s="4" t="s">
        <v>9</v>
      </c>
      <c r="C1" s="5" t="s">
        <v>10</v>
      </c>
      <c r="D1" s="5" t="s">
        <v>11</v>
      </c>
      <c r="E1" s="5" t="s">
        <v>12</v>
      </c>
      <c r="F1" s="4" t="s">
        <v>13</v>
      </c>
      <c r="G1" s="4" t="s">
        <v>4</v>
      </c>
      <c r="H1" s="4" t="s">
        <v>5</v>
      </c>
      <c r="I1" s="4" t="s">
        <v>6</v>
      </c>
      <c r="J1" s="38" t="s">
        <v>570</v>
      </c>
      <c r="K1" s="38" t="s">
        <v>570</v>
      </c>
      <c r="L1" s="4" t="s">
        <v>7</v>
      </c>
      <c r="M1" s="50" t="s">
        <v>585</v>
      </c>
      <c r="O1" s="4" t="s">
        <v>14</v>
      </c>
    </row>
    <row r="2" spans="1:15" x14ac:dyDescent="0.25">
      <c r="A2" s="50" t="s">
        <v>591</v>
      </c>
      <c r="B2" s="4" t="s">
        <v>0</v>
      </c>
      <c r="C2" s="5" t="s">
        <v>1</v>
      </c>
      <c r="D2" s="5" t="s">
        <v>1</v>
      </c>
      <c r="E2" s="5" t="s">
        <v>2</v>
      </c>
      <c r="F2" s="4" t="s">
        <v>3</v>
      </c>
      <c r="G2" s="68" t="s">
        <v>15</v>
      </c>
      <c r="H2" s="4" t="s">
        <v>103</v>
      </c>
      <c r="I2" s="68" t="s">
        <v>513</v>
      </c>
      <c r="J2" s="38" t="s">
        <v>513</v>
      </c>
      <c r="K2" s="38" t="s">
        <v>513</v>
      </c>
      <c r="L2" s="4" t="s">
        <v>15</v>
      </c>
      <c r="M2" s="50" t="s">
        <v>8</v>
      </c>
      <c r="O2" s="4" t="s">
        <v>8</v>
      </c>
    </row>
    <row r="3" spans="1:15" x14ac:dyDescent="0.25">
      <c r="A3" s="50">
        <v>1</v>
      </c>
      <c r="B3" s="7">
        <v>343</v>
      </c>
      <c r="C3" s="10" t="s">
        <v>308</v>
      </c>
      <c r="D3" s="10" t="s">
        <v>309</v>
      </c>
      <c r="E3" s="11" t="s">
        <v>25</v>
      </c>
      <c r="F3" s="7" t="s">
        <v>310</v>
      </c>
      <c r="G3" s="43">
        <v>50</v>
      </c>
      <c r="H3" s="12">
        <v>0</v>
      </c>
      <c r="I3" s="12">
        <v>0</v>
      </c>
      <c r="J3" s="62">
        <v>50</v>
      </c>
      <c r="K3" s="62">
        <v>50</v>
      </c>
      <c r="L3" s="2">
        <v>0</v>
      </c>
      <c r="M3" s="50">
        <f>G3+J3+K3</f>
        <v>150</v>
      </c>
      <c r="O3" s="2">
        <f>SUM(G3:L3)</f>
        <v>150</v>
      </c>
    </row>
    <row r="4" spans="1:15" x14ac:dyDescent="0.25">
      <c r="A4" s="50">
        <v>2</v>
      </c>
      <c r="B4" s="7">
        <v>342</v>
      </c>
      <c r="C4" s="10" t="s">
        <v>313</v>
      </c>
      <c r="D4" s="10" t="s">
        <v>133</v>
      </c>
      <c r="E4" s="11" t="s">
        <v>25</v>
      </c>
      <c r="F4" s="7" t="s">
        <v>310</v>
      </c>
      <c r="G4" s="12">
        <v>48</v>
      </c>
      <c r="H4" s="12">
        <v>0</v>
      </c>
      <c r="I4" s="12">
        <v>49</v>
      </c>
      <c r="J4" s="62">
        <v>49</v>
      </c>
      <c r="K4" s="62">
        <v>49</v>
      </c>
      <c r="L4" s="62">
        <v>50</v>
      </c>
      <c r="M4" s="50">
        <f>J4+K4+L4</f>
        <v>148</v>
      </c>
      <c r="O4" s="2">
        <f>SUM(G4:L4)</f>
        <v>245</v>
      </c>
    </row>
    <row r="5" spans="1:15" x14ac:dyDescent="0.25">
      <c r="A5" s="50">
        <v>3</v>
      </c>
      <c r="B5" s="7">
        <v>345</v>
      </c>
      <c r="C5" s="10" t="s">
        <v>315</v>
      </c>
      <c r="D5" s="10" t="s">
        <v>184</v>
      </c>
      <c r="E5" s="11" t="s">
        <v>316</v>
      </c>
      <c r="F5" s="7" t="s">
        <v>310</v>
      </c>
      <c r="G5" s="43">
        <v>46</v>
      </c>
      <c r="H5" s="12">
        <v>0</v>
      </c>
      <c r="I5" s="43">
        <v>48</v>
      </c>
      <c r="J5" s="2">
        <v>0</v>
      </c>
      <c r="K5" s="2">
        <v>0</v>
      </c>
      <c r="L5" s="62">
        <v>49</v>
      </c>
      <c r="M5" s="50">
        <f>G5+I5+L5</f>
        <v>143</v>
      </c>
      <c r="O5" s="2">
        <f>SUM(G5:L5)</f>
        <v>143</v>
      </c>
    </row>
    <row r="6" spans="1:15" s="63" customFormat="1" x14ac:dyDescent="0.25">
      <c r="A6" s="51"/>
      <c r="B6" s="15">
        <v>340</v>
      </c>
      <c r="C6" s="48" t="s">
        <v>311</v>
      </c>
      <c r="D6" s="48" t="s">
        <v>312</v>
      </c>
      <c r="E6" s="53" t="s">
        <v>25</v>
      </c>
      <c r="F6" s="15" t="s">
        <v>310</v>
      </c>
      <c r="G6" s="47">
        <v>49</v>
      </c>
      <c r="H6" s="47">
        <v>0</v>
      </c>
      <c r="I6" s="47">
        <v>50</v>
      </c>
      <c r="J6" s="49">
        <v>0</v>
      </c>
      <c r="K6" s="49">
        <v>0</v>
      </c>
      <c r="L6" s="49">
        <v>0</v>
      </c>
      <c r="M6" s="51"/>
      <c r="O6" s="49">
        <f>SUM(G6:L6)</f>
        <v>99</v>
      </c>
    </row>
    <row r="7" spans="1:15" x14ac:dyDescent="0.25">
      <c r="B7" s="7">
        <v>346</v>
      </c>
      <c r="C7" s="10" t="s">
        <v>250</v>
      </c>
      <c r="D7" s="10" t="s">
        <v>314</v>
      </c>
      <c r="E7" s="11" t="s">
        <v>25</v>
      </c>
      <c r="F7" s="7" t="s">
        <v>310</v>
      </c>
      <c r="G7" s="12">
        <v>47</v>
      </c>
      <c r="H7" s="12">
        <v>0</v>
      </c>
      <c r="I7" s="12">
        <v>0</v>
      </c>
      <c r="J7" s="2">
        <v>0</v>
      </c>
      <c r="K7" s="2">
        <v>0</v>
      </c>
      <c r="L7" s="2">
        <v>0</v>
      </c>
      <c r="O7" s="2">
        <f>SUM(G7:L7)</f>
        <v>47</v>
      </c>
    </row>
  </sheetData>
  <sortState ref="B3:P5">
    <sortCondition descending="1" ref="P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U9B</vt:lpstr>
      <vt:lpstr>U9G</vt:lpstr>
      <vt:lpstr>U11B</vt:lpstr>
      <vt:lpstr>U11G</vt:lpstr>
      <vt:lpstr>U13B</vt:lpstr>
      <vt:lpstr>U13G</vt:lpstr>
      <vt:lpstr>U15B</vt:lpstr>
      <vt:lpstr>U15G</vt:lpstr>
      <vt:lpstr>U17M</vt:lpstr>
      <vt:lpstr>U17W</vt:lpstr>
      <vt:lpstr>JunM</vt:lpstr>
      <vt:lpstr>JunW</vt:lpstr>
      <vt:lpstr>SenM</vt:lpstr>
      <vt:lpstr>SenW</vt:lpstr>
      <vt:lpstr>Vet Men</vt:lpstr>
      <vt:lpstr>Vet Women</vt:lpstr>
      <vt:lpstr>Short Course Men</vt:lpstr>
      <vt:lpstr>Short Course Women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dishimell</dc:creator>
  <cp:lastModifiedBy>Anthony Brand</cp:lastModifiedBy>
  <dcterms:created xsi:type="dcterms:W3CDTF">2015-10-18T18:35:27Z</dcterms:created>
  <dcterms:modified xsi:type="dcterms:W3CDTF">2016-03-07T20:04:10Z</dcterms:modified>
</cp:coreProperties>
</file>